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671" activeTab="0"/>
  </bookViews>
  <sheets>
    <sheet name="Hoja1" sheetId="1" r:id="rId1"/>
  </sheets>
  <definedNames>
    <definedName name="_xlnm.Print_Area" localSheetId="0">'Hoja1'!$A$1:$K$1962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<sst xmlns="http://schemas.openxmlformats.org/spreadsheetml/2006/main" count="8824" uniqueCount="2185">
  <si>
    <t>SOCIEDAD PERIODÍSTICA DE LA ARAUCANÍA S.A.</t>
  </si>
  <si>
    <t>Adquisición de pasaje aéreo para funcionario XIV Región</t>
  </si>
  <si>
    <t>Adquisición de insumo para programa de prevención de drogas</t>
  </si>
  <si>
    <t>JOSÉ LUIS BIRKE Y CIA LTDA.</t>
  </si>
  <si>
    <t>HÉCTOR ASENJO REYES</t>
  </si>
  <si>
    <t>LEONEL OLIVA MARTÍNEZ</t>
  </si>
  <si>
    <t>MECÁNICA VALDIVIA LTDA.</t>
  </si>
  <si>
    <t>COMPAÑÍA DE PETRÓLEO  DE CHILE COPEC S.A.</t>
  </si>
  <si>
    <t>MARIO MILLAR SEPÚLVEDA</t>
  </si>
  <si>
    <t>Servicios turísticos Cuesta Limitada.</t>
  </si>
  <si>
    <t xml:space="preserve">Gloria Edith Pérez </t>
  </si>
  <si>
    <t>Verónica Cecilia Zorzano Betancourt</t>
  </si>
  <si>
    <t>Renovación suscripción Diario La Estrella de Arica</t>
  </si>
  <si>
    <t>Rosa Henríquez Navarrete</t>
  </si>
  <si>
    <t>Adquisición de Cintillos (2) y amplificadores (4) para teléfonos del ATI</t>
  </si>
  <si>
    <t>EMPRESA ELÉCTRICA COLINA LTDA.</t>
  </si>
  <si>
    <t>Soc. de Servicios y Capacitación en Seguridad Integral Limitada.</t>
  </si>
  <si>
    <t>Servicio de reparación de 2 enchufes en área de call center de FL-1.</t>
  </si>
  <si>
    <t>Servicios Eléctricos Lubritest Marcelo Antonio Bustos Sáez EIRL</t>
  </si>
  <si>
    <t>Ingeniería y Construcción Ricardo Rodriguez y Compañía Limitada</t>
  </si>
  <si>
    <t>Dist. E Instalación de productos Construcción</t>
  </si>
  <si>
    <t>Servicios y Asesorías Computacionales Ltda.</t>
  </si>
  <si>
    <t>Andrea Fabiana González Vergara</t>
  </si>
  <si>
    <t>Contratación por suministro e instalación de brazo hidráulico en hall acceso guardias Edificio Copper.</t>
  </si>
  <si>
    <t>Ferretería El Metro Ltda.</t>
  </si>
  <si>
    <t>Publicación Aviso Prensa llamado a Concurso Público, FRM Sur para Técnico Asesor Comunicacional; FR Valparaíso: Profesional de RRHH.</t>
  </si>
  <si>
    <t>Contratación de servicio por pasajes aéreos para funcionario. Santiago/Valdivia/Santiago.</t>
  </si>
  <si>
    <t>Contratación de servicio de reparaciones eléctricas en Puente Alto y Pirámide.</t>
  </si>
  <si>
    <t>Contratación de servicio por Informe Pericial y Ratificación si corresponde.</t>
  </si>
  <si>
    <t>Empresa Eléctrica Puente Alto</t>
  </si>
  <si>
    <t>CGE DISTRIBUCIÓN</t>
  </si>
  <si>
    <t>Consumo de Luz F.L. CURACAVÍ</t>
  </si>
  <si>
    <t>Consumo de Luz F.L. MAIPÚ</t>
  </si>
  <si>
    <t>Provisión e Instalación de baterías grupo electrógeno Fiscalia Talagante</t>
  </si>
  <si>
    <t>JOSÉ ANTONIO RÍOS OSORES</t>
  </si>
  <si>
    <t>LIBRERÍA ANTÁRTICA PLAZA LIMITADA</t>
  </si>
  <si>
    <t>Compra de botellones de agua purificada para la Fiscalia Local de Talagante.</t>
  </si>
  <si>
    <t>OSVALDO GONZÁLEZ CONTRERAS</t>
  </si>
  <si>
    <t>Reparación de termo, edificio Bandera 655 Santiago.</t>
  </si>
  <si>
    <t>Peritaje causa de la Fiscalia san Bernardo</t>
  </si>
  <si>
    <t>Ratificación informe causa de la F.L. de Maipú</t>
  </si>
  <si>
    <t>LINA VERÓNICA  ROTTMANN CHÁVEZ</t>
  </si>
  <si>
    <t>JENNY MARITZA CÁRDENAS RAMÍREZ</t>
  </si>
  <si>
    <t>Ratificación informe causa de la F.L. de San Bernardo</t>
  </si>
  <si>
    <t>Servicio de mantención anual de grupo electrógeno de la Fiscalia Local de Curacaví.</t>
  </si>
  <si>
    <t>Ratificación informes causa de la F.L. de Pudahuel</t>
  </si>
  <si>
    <t>PAULA FRANCISCA DELGADO FERNÁNDEZ</t>
  </si>
  <si>
    <t>Servicio coffe capacitación 22/06 de RPA y VIF</t>
  </si>
  <si>
    <t>Capacitación Excel intermedio</t>
  </si>
  <si>
    <t>LINARES Y COMPAÑÍA LIMITADA</t>
  </si>
  <si>
    <t>Curso capacitación Visual para Excel</t>
  </si>
  <si>
    <t>PONTIFICIA UNIVERSIDAD CATÓLICA DE CHILE</t>
  </si>
  <si>
    <t>Pasaje aéreo Santiago/Valdivia/Santiago, para Funcionario</t>
  </si>
  <si>
    <t>Pasaje aéreo Santiago/Mendoza/Santiago para Fiscal</t>
  </si>
  <si>
    <t>Pasaje aéreo Santiago/Isla de Pascua/Santiago para Fiscal</t>
  </si>
  <si>
    <t>Pasaje aéreo Santiago/Iquique/Santiago para Fiscal</t>
  </si>
  <si>
    <t>Contrato mantención anual de sistema de climatización de la  F.L.  de San Bernardo por $2.200.000 IVA incluido (visitas bimensuales), incluye estimación de 2 asistencias y diagnósticos de emergencia ($80.000 c/u, IVA inc.)</t>
  </si>
  <si>
    <t>JUAN CARLOS SÁEZ CHAMORRO</t>
  </si>
  <si>
    <t>Provisión e Instalación del sistema programación horaria del la Climatización del edificio de Banderas 655.</t>
  </si>
  <si>
    <t>Arriendo de salón Diaguita y contratación de 190 servicios de coffee break para Jornada SIAU, CGI, Div. Víctimas y Testigos días 20 al 22 de Junio, en Hotel Galerías. Asisten 35 pp días 20 y 21 y 25 pp el día 22 de junio.</t>
  </si>
  <si>
    <t>Contratación de 52 servicios de coffee break para Capacitación Browse, los días martes 21 y miércoles 22 de Junio de 2011 en la Fiscalía Nacional.</t>
  </si>
  <si>
    <t>Sociedad Comercial Paula Díaz de Valdés y Cía. Ltda.</t>
  </si>
  <si>
    <t>Contratación de 11 servicios de coffe break adicionales para jornada SIAU-DAVT, los días 20, 21 y 22 de Junio 2011.</t>
  </si>
  <si>
    <t>Contratación servicio de arriendo de salón, arriendo de telón, notebook, data show y papelógrafo y servicios de coffee break para curso de Calidad de Servicios y Atención de Usuarios, por un día adicional a los ya contratados. Para el 27 de Octubre de 2011 en Hotel Regal Pacific.</t>
  </si>
  <si>
    <t>Llamado a Concurso Público Fiscalía Nacional y FL de Flagrancia y VIF, FRM Oriente,  domingo 19 de junio, Cuerpo E Par.</t>
  </si>
  <si>
    <t>Uso del Salón VIP del Aeropuerto Internacional Arturo Merino Benítez de Santiago, por parte del Fiscal Nacional el dia 27 de junio 2011.</t>
  </si>
  <si>
    <t>Contratación de 360 servicios de coffee break para Jornada de capacitación OPA-MAPVT, los días 12, 13, 14, 19, 20 y 21 de julio de 2011 en la Fiscalía Nacional. (30 personas cada servicio, 2 servicios diarios. Por 6 días)</t>
  </si>
  <si>
    <t>Servicio de conexión de línea telefónica en Biblioteca de la Fiscalía Nacional, Unidad de Recursos Procesales. Plazo 01/07/2011</t>
  </si>
  <si>
    <t>Carlos Muñoz Páez (Prolibros).</t>
  </si>
  <si>
    <t>ANDRO LAFUENTE FERNÁNDEZ</t>
  </si>
  <si>
    <t>Regularización de adquisición de pasajes Ayudante de Fiscal de Freirina Srta. Alina Escudero. Se adquiere directamente por estar exento del R. de Compras.</t>
  </si>
  <si>
    <t>Adquisición de pasaje aéreo para Fiscal de Copiapó, quien viajará a Santiago para participar en "Taller de Actualizaciones en Drogas Ilícitas". Se adquiere directamente por estar exento del R. de Compras.</t>
  </si>
  <si>
    <t xml:space="preserve"> Atenciones psicológicas a Victima C. RUC 1100187128-7, según memo URAVIT Nº 057/2011 de fecha 29-06-2011.</t>
  </si>
  <si>
    <t>CIA. NACIONAL DE FUERZA ELÉCTRICA S.A.</t>
  </si>
  <si>
    <t>FOTOGRAFÍA MUENCKE HNOS. S.A.</t>
  </si>
  <si>
    <t>Consumo de energía eléctrica Mayo 2011, F.L. Licantén</t>
  </si>
  <si>
    <t>Consumo agua Potable Mayo 2011, F. L. Licantén</t>
  </si>
  <si>
    <t>ANDIGRAF S.A</t>
  </si>
  <si>
    <t>96.582.200-3</t>
  </si>
  <si>
    <t>76.052.520-0</t>
  </si>
  <si>
    <t>ABASTECEDORA DEL COMERCIO S.A</t>
  </si>
  <si>
    <t>Consumo de agua Fiscalía Local Alto Hospicio</t>
  </si>
  <si>
    <t>Flete destrucción de especies</t>
  </si>
  <si>
    <t>NIBALDO REINOSO VARGAS</t>
  </si>
  <si>
    <t>7.936.078-3</t>
  </si>
  <si>
    <t>DIMERC S.A..</t>
  </si>
  <si>
    <t>ASESOR. E INV. EDUARDO VILLABLANCA EIRL</t>
  </si>
  <si>
    <t>52.002.100-0</t>
  </si>
  <si>
    <t>PAULA DELGADO FERNÁNDEZ</t>
  </si>
  <si>
    <t>JORGE ENCINA VERA</t>
  </si>
  <si>
    <t>7.949.909-9</t>
  </si>
  <si>
    <t>Adquisición de timbres para diferentes unidades</t>
  </si>
  <si>
    <t>SODIMAC S.A.</t>
  </si>
  <si>
    <t>Compra de Pasaje Aéreo nacional, Santiago/Valdivia/Santiago, 10 al 12 de Julio de 2011.</t>
  </si>
  <si>
    <t>Contratación de Aviso de Publicación de Concurso Publico XIV Región</t>
  </si>
  <si>
    <t>17-FN/MP Nº 1485</t>
  </si>
  <si>
    <t>8.370.258-3</t>
  </si>
  <si>
    <t>FN/MP Nº 117</t>
  </si>
  <si>
    <t>Consumo de Luz F.R. BANDERA 655</t>
  </si>
  <si>
    <t>Consumo de Agua F.L. SAN BERNARDO</t>
  </si>
  <si>
    <t>PROMOPRINT IMPRESORES LTDA.</t>
  </si>
  <si>
    <t>76.558.030-7</t>
  </si>
  <si>
    <t>FALABELLA RETAIL S.A.</t>
  </si>
  <si>
    <t>77.261.280-K</t>
  </si>
  <si>
    <t>7.085.913-0</t>
  </si>
  <si>
    <t>12.232.034-0</t>
  </si>
  <si>
    <t>Contratación Directa (exceptuado Aplic. Regl. Compras)</t>
  </si>
  <si>
    <t>D.E. 268 Min.del Interior</t>
  </si>
  <si>
    <t>GUSTAVO VILLEGAS CERÓN</t>
  </si>
  <si>
    <t>13.446.674-K</t>
  </si>
  <si>
    <t>MARCELA PONCE CORNEJO</t>
  </si>
  <si>
    <t>13.756.062-3</t>
  </si>
  <si>
    <t>STEFANIE TRAVISANY ALARCÓN</t>
  </si>
  <si>
    <t>15.154.657-9</t>
  </si>
  <si>
    <t>MARCELA OSSIO MORALES</t>
  </si>
  <si>
    <t>15.340.710-K</t>
  </si>
  <si>
    <t>Transporte HC Ltda.</t>
  </si>
  <si>
    <t>KAREN JEANETTE PASTEN BARRAZA</t>
  </si>
  <si>
    <t>12.806.177-0</t>
  </si>
  <si>
    <t>96.792.430-k</t>
  </si>
  <si>
    <t>13.672.327-8</t>
  </si>
  <si>
    <t>FN/MP N° 410</t>
  </si>
  <si>
    <t>Franqueo convenido FR</t>
  </si>
  <si>
    <t>Franqueo convenido FL ARICA</t>
  </si>
  <si>
    <t>Telefonía celular Fiscales</t>
  </si>
  <si>
    <t>Telefonía celular FL Arica</t>
  </si>
  <si>
    <t>ELIQSA</t>
  </si>
  <si>
    <t>89.862.200-3</t>
  </si>
  <si>
    <t>76.587.770-9</t>
  </si>
  <si>
    <t>AGUAS DE ANTOFAGASTA S.A..</t>
  </si>
  <si>
    <t>TELEFÓNICA CHILE S.A..</t>
  </si>
  <si>
    <t>Contratación Directa (Exceptuado Aplicación Regl. Compras)</t>
  </si>
  <si>
    <t>10.056.010-0</t>
  </si>
  <si>
    <t>Contratación Directa (Exceptuada del Regl. Compras)</t>
  </si>
  <si>
    <t>Gasco GLP S.A.</t>
  </si>
  <si>
    <t>96.568.740-8</t>
  </si>
  <si>
    <t>Empresas Lipigas S.A.</t>
  </si>
  <si>
    <t>96.928.510-k</t>
  </si>
  <si>
    <t>Consumo de electricidad de la Fiscalía Local de Los Lagos</t>
  </si>
  <si>
    <t>17-FN/MP N° 69</t>
  </si>
  <si>
    <t>Lan Airlines  S.A</t>
  </si>
  <si>
    <t>FN Nº 1485</t>
  </si>
  <si>
    <t xml:space="preserve">Informe psicológico pericial </t>
  </si>
  <si>
    <t>Consumo de Luz F.L. SAN BERNARDO</t>
  </si>
  <si>
    <t>Consumo de Agua F.L. MELIPILLA</t>
  </si>
  <si>
    <t>MARCELA ANGELICA QUIJADA CORNEJOS</t>
  </si>
  <si>
    <t>13.495.869-3</t>
  </si>
  <si>
    <t xml:space="preserve"> FN/MP Nº 69 </t>
  </si>
  <si>
    <t>Consumo de gas Fiscalías Locales</t>
  </si>
  <si>
    <t>Abastecedora de combustibles S.A.</t>
  </si>
  <si>
    <t>99.544.140-3</t>
  </si>
  <si>
    <t>boleta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</si>
  <si>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</si>
  <si>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</si>
  <si>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</si>
  <si>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</si>
  <si>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</si>
  <si>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</si>
  <si>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</si>
  <si>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</si>
  <si>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</si>
  <si>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</si>
  <si>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No Aplica</t>
  </si>
  <si>
    <t>Contratación Directa</t>
  </si>
  <si>
    <t>Turismo Cocha S.A.</t>
  </si>
  <si>
    <t>81.821.100-7</t>
  </si>
  <si>
    <t>FN/MP N° 69</t>
  </si>
  <si>
    <t>Dimerc S.A.</t>
  </si>
  <si>
    <t>96.670.840-9</t>
  </si>
  <si>
    <t>90.635.000-9</t>
  </si>
  <si>
    <t>Orden de Compra</t>
  </si>
  <si>
    <t>Orden de Servicio</t>
  </si>
  <si>
    <t>Licitación Pública</t>
  </si>
  <si>
    <t>81.771.100-6</t>
  </si>
  <si>
    <t>96.556.940-5</t>
  </si>
  <si>
    <t>96.829.680-9</t>
  </si>
  <si>
    <t>Proveedores Integrales Prisa S.A.</t>
  </si>
  <si>
    <t>Distribuidora Ofimarket S.A.</t>
  </si>
  <si>
    <t>Sodimac S.A.</t>
  </si>
  <si>
    <t>Telefónica Chile S.A.</t>
  </si>
  <si>
    <t>F R. Araucanía</t>
  </si>
  <si>
    <t>Lan Airlines S.A.</t>
  </si>
  <si>
    <t>89.862.200-2</t>
  </si>
  <si>
    <t>87.778.800-8</t>
  </si>
  <si>
    <t>Pasajes aéreos para fiscal en comisión de servicio</t>
  </si>
  <si>
    <t>Abastecedora del Comercio Ltda.</t>
  </si>
  <si>
    <t>84.348.700-9</t>
  </si>
  <si>
    <t>90.430.000-4</t>
  </si>
  <si>
    <t>Servicio Básico</t>
  </si>
  <si>
    <t>otro</t>
  </si>
  <si>
    <t>Empresa de Correos de Chile</t>
  </si>
  <si>
    <t>60.503.000-9</t>
  </si>
  <si>
    <t>Empresa Eléctrica de la Frontera</t>
  </si>
  <si>
    <t>96.986.780-k</t>
  </si>
  <si>
    <t>CGE Distribución S.A.</t>
  </si>
  <si>
    <t>99.513.400-4</t>
  </si>
  <si>
    <t>Aguas Araucanía S.A.</t>
  </si>
  <si>
    <t>99.561.030-2</t>
  </si>
  <si>
    <t>Empresa Nacional de Telecomunicaciones S.A.</t>
  </si>
  <si>
    <t>92.580.000-7</t>
  </si>
  <si>
    <t>Telefónica Móviles Chile S.A.</t>
  </si>
  <si>
    <t>87.845.500-2</t>
  </si>
  <si>
    <t>10.327.459-1</t>
  </si>
  <si>
    <t xml:space="preserve">Orden de Servicio </t>
  </si>
  <si>
    <t>No aplica</t>
  </si>
  <si>
    <t>Factura</t>
  </si>
  <si>
    <t>91.143.000-2</t>
  </si>
  <si>
    <t>Boleta</t>
  </si>
  <si>
    <t>96.766.110-4</t>
  </si>
  <si>
    <t>96.813.520-1</t>
  </si>
  <si>
    <t>EMPRESA EL MERCURIO S.A.P.</t>
  </si>
  <si>
    <t>LAN AIRLINES S.A.</t>
  </si>
  <si>
    <t>ESVAL S.A.</t>
  </si>
  <si>
    <t>89.900.400-0</t>
  </si>
  <si>
    <t>Evaluación Pericial psicológica</t>
  </si>
  <si>
    <t>CHILEXPRESS S.A.</t>
  </si>
  <si>
    <t>96.756.430-3</t>
  </si>
  <si>
    <t>96.697.410-9</t>
  </si>
  <si>
    <t>EMPRESA NAC. DE TELECOMUNICACIONES S.A.</t>
  </si>
  <si>
    <t>90.694.000-0</t>
  </si>
  <si>
    <t>CIA. DE TELECOMUNICACIONES DE CHILE S.A.</t>
  </si>
  <si>
    <t>EMPRESA DE CORREOS DE CHILE</t>
  </si>
  <si>
    <t>18 Arica y Parinacota</t>
  </si>
  <si>
    <t>Sky Airline S.A.</t>
  </si>
  <si>
    <t>88.417.000-1</t>
  </si>
  <si>
    <t>Otro</t>
  </si>
  <si>
    <t>Gasto en electricidad para FL Putre</t>
  </si>
  <si>
    <t>Coopersol Ltda.</t>
  </si>
  <si>
    <t>74.379.600-4</t>
  </si>
  <si>
    <t>Empresa Eléctrica de Arica S.A..</t>
  </si>
  <si>
    <t>96.542.120-3</t>
  </si>
  <si>
    <t>Gasto en electricidad para URAVIT</t>
  </si>
  <si>
    <t>Gasto en electricidad para FL Arica</t>
  </si>
  <si>
    <t xml:space="preserve">Gasto en franqueo convenido FR </t>
  </si>
  <si>
    <t>Empresa de correos de Chile</t>
  </si>
  <si>
    <t>varias</t>
  </si>
  <si>
    <t>Gasto en telefonía fija FR y FL Arica</t>
  </si>
  <si>
    <t>Telefónica Chile S.A..</t>
  </si>
  <si>
    <t>99.561.010-8</t>
  </si>
  <si>
    <t>Pasaje aéreo para funcionarios en comisión de servicio</t>
  </si>
  <si>
    <t>FN Nº 1485/2010</t>
  </si>
  <si>
    <t>Pericia psicológica - Victima</t>
  </si>
  <si>
    <t>CLAUDIA PATRICIA WEBER CASTILLO</t>
  </si>
  <si>
    <t>12.841.464-9</t>
  </si>
  <si>
    <t>13.633.044-6</t>
  </si>
  <si>
    <t>96.672.160-K</t>
  </si>
  <si>
    <t>79.605.490-5</t>
  </si>
  <si>
    <t>Sociedad Periodística Araucanía S.A.</t>
  </si>
  <si>
    <t>77.165.540-8</t>
  </si>
  <si>
    <t>AGUAS ANDINA S.A.</t>
  </si>
  <si>
    <t>61.808.000-5</t>
  </si>
  <si>
    <t>CHILECTRA S.A.</t>
  </si>
  <si>
    <t>96.800.570-7</t>
  </si>
  <si>
    <t>Licitación Privada Mayor</t>
  </si>
  <si>
    <t>Informe Pericial</t>
  </si>
  <si>
    <t>Romy Espinoza Martínez</t>
  </si>
  <si>
    <t>15.431.620-5</t>
  </si>
  <si>
    <t>F R. Los Ríos</t>
  </si>
  <si>
    <t>SOCIEDAD AUSTRAL DE ELECTRICIDAD</t>
  </si>
  <si>
    <t>90.299.000-3</t>
  </si>
  <si>
    <t>96.703.230-1</t>
  </si>
  <si>
    <t>TURISMO COCHA S.A.</t>
  </si>
  <si>
    <t>FR. Metropolitana Occidente</t>
  </si>
  <si>
    <t>Documento de Compra y N°</t>
  </si>
  <si>
    <t>AGUAS ANDINAS</t>
  </si>
  <si>
    <t>Consumo de Luz F.L. MELIPILLA</t>
  </si>
  <si>
    <t>EMELECTRIC</t>
  </si>
  <si>
    <t>96.763.010-1</t>
  </si>
  <si>
    <t>VENDING Y SERVICIOS CCU LIMITADA</t>
  </si>
  <si>
    <t>77.736.670-K</t>
  </si>
  <si>
    <t>16-FR Nº 466</t>
  </si>
  <si>
    <t>PROVEEDORES INTEGRALES PRISA S.A</t>
  </si>
  <si>
    <t>DISTRIBUIDORA OFIMARKET S.A.</t>
  </si>
  <si>
    <t>FN/MP Nº 1.485</t>
  </si>
  <si>
    <t>ANDREA DEL CARMEN RUIZ HERRERA</t>
  </si>
  <si>
    <t>11.730.167-2</t>
  </si>
  <si>
    <t>RODRIGO ANTONIO MUÑOZ ESPINOZA</t>
  </si>
  <si>
    <t>13.295.459-3</t>
  </si>
  <si>
    <t>96.754.450-7</t>
  </si>
  <si>
    <t>Renovación de contrato fruto de Contratación Directa</t>
  </si>
  <si>
    <t>F R. Atacama</t>
  </si>
  <si>
    <t>87.601.500-5</t>
  </si>
  <si>
    <t>EMELAT S.A.</t>
  </si>
  <si>
    <t>AGUAS CHAÑAR S.A.</t>
  </si>
  <si>
    <t>Traslado funcionario Arica-Putre-Arica</t>
  </si>
  <si>
    <t>Arica Service Tour Limitada</t>
  </si>
  <si>
    <t>Arriendo salón capacitación</t>
  </si>
  <si>
    <t xml:space="preserve">Gasto en electricidad para FR </t>
  </si>
  <si>
    <t>9.343.496-K</t>
  </si>
  <si>
    <t>ABASTECEDORA DE COMBUSTIBLE S.A</t>
  </si>
  <si>
    <t>91.806.000-6</t>
  </si>
  <si>
    <t>BLUE EXPRESS S.A.</t>
  </si>
  <si>
    <t>96.938.840-5</t>
  </si>
  <si>
    <t>96.960.800-6</t>
  </si>
  <si>
    <t>9.108.215-2</t>
  </si>
  <si>
    <t>factura</t>
  </si>
  <si>
    <t>Nº Servicio  1508102, 2786411, 1508114, 2769232, 1508079, 2767337.</t>
  </si>
  <si>
    <t>CGE DISTRIBUCIÓN S.A.</t>
  </si>
  <si>
    <t>Nº Servicio 1565957</t>
  </si>
  <si>
    <t>Nº Servicio 2787429</t>
  </si>
  <si>
    <t>Nº Servicio 2784989, 2785018, 2785024, 2785030, 2785000, 2785006, 2784994, 2785012</t>
  </si>
  <si>
    <t>Nº Servicio 2784519</t>
  </si>
  <si>
    <t>Nº Servicio 2000392-8</t>
  </si>
  <si>
    <t>EMPRESA SERVICIOS SANITARIOS ESSBIO S.A</t>
  </si>
  <si>
    <t xml:space="preserve">Nº Servicio 2136766-4 </t>
  </si>
  <si>
    <t>Nº Servicio 1942551-7</t>
  </si>
  <si>
    <t>Nº Servicio 4264495-1 
4264502-8</t>
  </si>
  <si>
    <t>FN N° 1485/2010</t>
  </si>
  <si>
    <t>PAMELA KARINA STAPPUNG GONZÁLEZ</t>
  </si>
  <si>
    <t>11.880.415-5</t>
  </si>
  <si>
    <t>12.516.256-8</t>
  </si>
  <si>
    <t>F R. Magallanes</t>
  </si>
  <si>
    <t>7.341.606-k</t>
  </si>
  <si>
    <t>Transbordadora Austral Broom S.A.</t>
  </si>
  <si>
    <t>82.074.900-6</t>
  </si>
  <si>
    <t>Aerovías DAP S.A</t>
  </si>
  <si>
    <t>89.428.000-K</t>
  </si>
  <si>
    <t>Edelmag S.A.</t>
  </si>
  <si>
    <t>88.221.200-9</t>
  </si>
  <si>
    <t>Aguas Magallanes S.A.</t>
  </si>
  <si>
    <t>99.561.040-k</t>
  </si>
  <si>
    <t>Gasco S.A.</t>
  </si>
  <si>
    <t>90.310.000-1</t>
  </si>
  <si>
    <t>Telefónica Empresas CTC Chile S.A.</t>
  </si>
  <si>
    <t>99.579.980-4</t>
  </si>
  <si>
    <t>96.792.430-K</t>
  </si>
  <si>
    <t>99.520.000-7</t>
  </si>
  <si>
    <t>81.201.000-K</t>
  </si>
  <si>
    <t>Katherine Kauffman</t>
  </si>
  <si>
    <t>10.095.204-1</t>
  </si>
  <si>
    <t>El Mercurio S.A.P.</t>
  </si>
  <si>
    <t>90.193.000-7</t>
  </si>
  <si>
    <t>Centro Financiero</t>
  </si>
  <si>
    <t>Mecanismo de Compra</t>
  </si>
  <si>
    <t>F R. Bío Bío</t>
  </si>
  <si>
    <t>BEATRIZ AGUILERA HAFNER</t>
  </si>
  <si>
    <t>8.604.954-6</t>
  </si>
  <si>
    <t>78.995.040-7</t>
  </si>
  <si>
    <t>VIDEOCORP ING. Y TELECOMUNIC. S.A.</t>
  </si>
  <si>
    <t>89.629.300-1</t>
  </si>
  <si>
    <t>ABASTECEDORA DE COMBUSTIBLES S.A.</t>
  </si>
  <si>
    <t>JOHNSON'S S.A.</t>
  </si>
  <si>
    <t>CLIPERPLAST S.A.</t>
  </si>
  <si>
    <t>96.697.520-2</t>
  </si>
  <si>
    <t>GAS SUR</t>
  </si>
  <si>
    <t>96.853.490-4</t>
  </si>
  <si>
    <t>6.611.090-7</t>
  </si>
  <si>
    <t>96.654.180-6</t>
  </si>
  <si>
    <t>13.391.871-K</t>
  </si>
  <si>
    <t>F R. Metrop. Sur</t>
  </si>
  <si>
    <t>76.135.120-6</t>
  </si>
  <si>
    <t>GTD Telesat S.A.</t>
  </si>
  <si>
    <t>96.721.280-6</t>
  </si>
  <si>
    <t>Eugenio Medina Miranda</t>
  </si>
  <si>
    <t>6.305.205-1</t>
  </si>
  <si>
    <t>Cía. de Leasing Tattersal S.A.</t>
  </si>
  <si>
    <t>96.565.580-8</t>
  </si>
  <si>
    <t>Policlimas S.A.</t>
  </si>
  <si>
    <t>76.327.400-4</t>
  </si>
  <si>
    <t>-</t>
  </si>
  <si>
    <t>79.649.140-K</t>
  </si>
  <si>
    <t>Luis Patricio Orellana Velásquez</t>
  </si>
  <si>
    <t>10.339.134-2</t>
  </si>
  <si>
    <t>96.511.350-9</t>
  </si>
  <si>
    <t>76.008.643-6</t>
  </si>
  <si>
    <t>8.618.802-3</t>
  </si>
  <si>
    <t>Amanda S.P.A.</t>
  </si>
  <si>
    <t>76.050.242-1</t>
  </si>
  <si>
    <t>EMPRESA ELÉCTRICA DE LA FRONTERA S.A.</t>
  </si>
  <si>
    <t>Adquisición de pasajes aéreos para funcionario XIV Región</t>
  </si>
  <si>
    <t>99.542.570-k</t>
  </si>
  <si>
    <t>TELEFÓNICA CHILE S.A.</t>
  </si>
  <si>
    <t xml:space="preserve">EMPRESA DE CORREOS DE CHILE </t>
  </si>
  <si>
    <t>Contratación Directa (Excep. Reglamento)</t>
  </si>
  <si>
    <t>5.044.709-K</t>
  </si>
  <si>
    <t>13 Metropolitana Centro Norte</t>
  </si>
  <si>
    <t>76.059.223-4</t>
  </si>
  <si>
    <t>86.915.400-8</t>
  </si>
  <si>
    <t>10.703.707-1</t>
  </si>
  <si>
    <t>6 Libertador Bernardo O'Higgins</t>
  </si>
  <si>
    <t>Nº Servicio 3206014</t>
  </si>
  <si>
    <t>EMELECTRIC S.A.</t>
  </si>
  <si>
    <t>Nº Servicio 3223650</t>
  </si>
  <si>
    <t>Nº Servicio 4251999</t>
  </si>
  <si>
    <t>Nº Servicio 3207778</t>
  </si>
  <si>
    <t>Pasajes aéreos para funcionario en comisión de servicio</t>
  </si>
  <si>
    <t>77.540.110-9</t>
  </si>
  <si>
    <t>Pasajes aéreos para funcionaria en comisión de servicio</t>
  </si>
  <si>
    <t>Prisur Ltda.</t>
  </si>
  <si>
    <t>76.041.579-0</t>
  </si>
  <si>
    <t>77.129.080-9</t>
  </si>
  <si>
    <t>Ingen S.A.</t>
  </si>
  <si>
    <t>89.807.500-1</t>
  </si>
  <si>
    <t>Vania Saavedra Díaz</t>
  </si>
  <si>
    <t>15.346.176-7</t>
  </si>
  <si>
    <t>9.866.198-0</t>
  </si>
  <si>
    <t>Pasaje nacional</t>
  </si>
  <si>
    <t>96.541.920-9</t>
  </si>
  <si>
    <t>99.540.870-8</t>
  </si>
  <si>
    <t>F.R. Tarapacá</t>
  </si>
  <si>
    <t>LAN AIRLINES S.A</t>
  </si>
  <si>
    <t>AGUAS DEL ALTIPLANO S.A</t>
  </si>
  <si>
    <t>96.541.870-9</t>
  </si>
  <si>
    <t>MIGUEL A BETTANCOURT P.REP.YMANT.E.I.R.L</t>
  </si>
  <si>
    <t>76.067.476-1</t>
  </si>
  <si>
    <t>76.047.103-8</t>
  </si>
  <si>
    <t>Contrato</t>
  </si>
  <si>
    <t>96.579.330-5</t>
  </si>
  <si>
    <t>10 Los Lagos</t>
  </si>
  <si>
    <t>no aplica</t>
  </si>
  <si>
    <t>Sociedad Austral de Electricidad S.A.</t>
  </si>
  <si>
    <t>96.956.660-5</t>
  </si>
  <si>
    <t>Consumo de agua Fiscalía Regional Y Fiscalías Locales</t>
  </si>
  <si>
    <t>Empresa de Servicios Sanitarios de Los Lagos S.A.</t>
  </si>
  <si>
    <t>96.579.800-5</t>
  </si>
  <si>
    <t>F R. Metrop. Oriente</t>
  </si>
  <si>
    <t>Orden Compra</t>
  </si>
  <si>
    <t>Orden  Servicio</t>
  </si>
  <si>
    <t>HUMBERTO GARETTO E HIJOS LTDA</t>
  </si>
  <si>
    <t>79.948.840-K</t>
  </si>
  <si>
    <t>JUANITA GONZÁLEZ VERGARA</t>
  </si>
  <si>
    <t>9.617.206-0</t>
  </si>
  <si>
    <t>SEMBCORP AGUAS CHACABUCO S.A.</t>
  </si>
  <si>
    <t xml:space="preserve">Orden de Compra </t>
  </si>
  <si>
    <t>María Angélica de Lourdes Osses Novoa</t>
  </si>
  <si>
    <t>6.087.085-3</t>
  </si>
  <si>
    <t>Librería Antártica Ltda.</t>
  </si>
  <si>
    <t>88.679.500-9</t>
  </si>
  <si>
    <t>Chilectra S.A</t>
  </si>
  <si>
    <t>80.313.300-K</t>
  </si>
  <si>
    <t>Aguas Andinas S.A.</t>
  </si>
  <si>
    <t>7 Maule</t>
  </si>
  <si>
    <t>IVANNA BATAGLIA ALJARO</t>
  </si>
  <si>
    <t>10.676.258-9</t>
  </si>
  <si>
    <t>COMPARECENCIA A JUICIO ORAL</t>
  </si>
  <si>
    <t>14.524.725-k</t>
  </si>
  <si>
    <t>Peritaje Veracidad de Relato y Daño Emocional, Delito Abuso Sexual</t>
  </si>
  <si>
    <t>CLAUDIA MERIÑO MUÑOZ</t>
  </si>
  <si>
    <t>12.607.031-4</t>
  </si>
  <si>
    <t>Peritaje Veracidad de Relato y Daño Emocional, Delito Violación</t>
  </si>
  <si>
    <t>93.541.000-2</t>
  </si>
  <si>
    <t>F.R. Maule</t>
  </si>
  <si>
    <t>CRISTIAN CARREÑO RIVERA</t>
  </si>
  <si>
    <t>16.002.501-8</t>
  </si>
  <si>
    <t>PRISA S.A.</t>
  </si>
  <si>
    <t>DIST. OFIMARKET</t>
  </si>
  <si>
    <t>REDYTEL LTDA.</t>
  </si>
  <si>
    <t>77.786.370-3</t>
  </si>
  <si>
    <t>RESAM S.A.</t>
  </si>
  <si>
    <t>99.537.670-9</t>
  </si>
  <si>
    <t>AGUAS NUEVO SUR MAULE</t>
  </si>
  <si>
    <t>96.963.440-6</t>
  </si>
  <si>
    <t>77.860.270-9</t>
  </si>
  <si>
    <t>Entel PCS Telecomunicaciones S.A.</t>
  </si>
  <si>
    <t>96.806.980-2</t>
  </si>
  <si>
    <t>Servicio Eléctrico O.A. de Peralillo consumo mes de  MAYO</t>
  </si>
  <si>
    <t>FN/MP Nº 69</t>
  </si>
  <si>
    <t>AUTOMOTORA VEGA ARTUS LTDA.</t>
  </si>
  <si>
    <t>76.810.800-5</t>
  </si>
  <si>
    <t>F.R. Antofagasta</t>
  </si>
  <si>
    <t>PROVEEDORES INTEGRALES PRISA S.A.</t>
  </si>
  <si>
    <t>SOCIEDAD COMERCIAL COÑARIPE</t>
  </si>
  <si>
    <t>78.828.690-2</t>
  </si>
  <si>
    <t>Francisco Schaffer B.</t>
  </si>
  <si>
    <t>4.403.268-6</t>
  </si>
  <si>
    <t>F R. Aysén</t>
  </si>
  <si>
    <t>Franqueo convenido valijas y courier, consumo mes de mayo 2011</t>
  </si>
  <si>
    <t>Empresa de Correos de Chile S.A.</t>
  </si>
  <si>
    <t>Franqueo convenido sobres, consumo mes de mayo 2011</t>
  </si>
  <si>
    <t>Servicio taxi oficina Fiscalía Local de Puerto Aysén</t>
  </si>
  <si>
    <t>Luis Alberto Aguilar Aguilar</t>
  </si>
  <si>
    <t>8.152.626-5</t>
  </si>
  <si>
    <t>Benito Javier Peña Vásquez</t>
  </si>
  <si>
    <t>15.757.478-7</t>
  </si>
  <si>
    <t>Compañía de Teléfonos de Coyhaique S.A.</t>
  </si>
  <si>
    <t>92.047.000-9</t>
  </si>
  <si>
    <t>Servicio telefonía fija Fiscalía Regional de Aysén. Período 01.05.11 al 31.05.11.</t>
  </si>
  <si>
    <t>Servicio de telefonía básica para videoconferencia</t>
  </si>
  <si>
    <t>Agua potable y alcantarillado Fiscalía Región de Aysén y Fiscalía Local  Coyhaique, periodo 21.04.11 al 23.05.11</t>
  </si>
  <si>
    <t>Aguas Patagonia de Aysén S.A.</t>
  </si>
  <si>
    <t>99.501.280-4</t>
  </si>
  <si>
    <t>Casco seguridad dorado para Fiscal Regional de Aysén</t>
  </si>
  <si>
    <t>Max Service Seguridad Indust. Ltda.</t>
  </si>
  <si>
    <t>78.519.120-K</t>
  </si>
  <si>
    <t>Empresa Periodística de Aysén S.A.</t>
  </si>
  <si>
    <t>96.843.890-5</t>
  </si>
  <si>
    <t>Compañía Tamango S.A.</t>
  </si>
  <si>
    <t>96.695.300-4</t>
  </si>
  <si>
    <t>Pasajes Santiago Fiscal Adjunto Jefe Fiscalía Local de Coyhaique, para diligencias causa.</t>
  </si>
  <si>
    <t>Gestión Regional de Medios S.A.</t>
  </si>
  <si>
    <t>FR Nº 766</t>
  </si>
  <si>
    <t>Evaluación psicolaboral cargo abogado ayudante para Fiscalía Local de Cisnes.</t>
  </si>
  <si>
    <t>Consultores Organizacionales Limitada</t>
  </si>
  <si>
    <t>77.043.510-2</t>
  </si>
  <si>
    <t>Agua potable y alcantarillado Fiscalía Local de Cisnes, período 25/04/11 al 23/05/11</t>
  </si>
  <si>
    <t>Confección de 02 copias de llave</t>
  </si>
  <si>
    <t>Belarmino Yáñez Aguilar</t>
  </si>
  <si>
    <t>10.644.101-4</t>
  </si>
  <si>
    <t>Tarjetas presentación para 22 funcionarios de la Fiscalía Regional, Fiscalías Locales de Coyhaique, Aysén, Cisnes, Chile Chico y Cochrane.</t>
  </si>
  <si>
    <t>Diseñadores del Sur Ltda.</t>
  </si>
  <si>
    <t>76.002.966-1</t>
  </si>
  <si>
    <t>Arriendo vehículo para Fiscal Adjunto Fiscalía Local de Coyhaique, para diligencias investigación en San Felipe y Rancagua.</t>
  </si>
  <si>
    <t>Autorentas del Pacífico S.A.</t>
  </si>
  <si>
    <t>Agua potable y alcantarillado FL Cochrane, período 26/04/11 al 24/05/11</t>
  </si>
  <si>
    <t>Agua potable y alcantarillado Fiscalía Local de Chile Chico, período 27/04/11 al 25/05/11</t>
  </si>
  <si>
    <t>Adquisición de 1000 sobres oficio formato saco, papelería corporativa con nuevos Nºs. Telefónicos de Fiscalía de Chile en la Región de Aysén.</t>
  </si>
  <si>
    <t>Imprenta Barahona Ltda.</t>
  </si>
  <si>
    <t>78.511.790-5</t>
  </si>
  <si>
    <t>Adquisición hojas oficio y carta, tarjetas y sobres, papelería corporativa con nuevos Nºs. Telefónicos de Fiscalía de Chile en la Región de Aysén.</t>
  </si>
  <si>
    <t>Artegraf Impresores Ltda.</t>
  </si>
  <si>
    <t>Pasajes Santiago Fiscal Región de Aysén, Consejo General.</t>
  </si>
  <si>
    <t>Consumo energía eléctrica Fiscalía Regional y Fiscalía Local de Coyhaique, periodo 03/05/11 al 02/06/11.</t>
  </si>
  <si>
    <t>Empresa Eléctrica de Aysén S.A.</t>
  </si>
  <si>
    <t>88.272.600-2</t>
  </si>
  <si>
    <t>Servicio telefonía celular según plan, cargos proporcionales del período 01.05.11 al 13.05.11</t>
  </si>
  <si>
    <t>Funda protectora para vehículo institucional.</t>
  </si>
  <si>
    <t>Servicio relatoría pausa saludable para funcionarios Fiscalía Regional y Fiscalía Local de Coyhaique, Programa de Prevención de Consumo de Alcohol y Drogas.</t>
  </si>
  <si>
    <t>José Manuel Hernández Vieyra</t>
  </si>
  <si>
    <t>10.045.192-1</t>
  </si>
  <si>
    <t>Servicio coffee break (57), reforzamiento capacitación OPA.</t>
  </si>
  <si>
    <t>Fanny Fabiola Orellana González</t>
  </si>
  <si>
    <t>10.816.821-8</t>
  </si>
  <si>
    <t>Agua potable y alcantarillado Fiscalía Local de Pto. Aysén, período 28/04/11 al 30/05/11</t>
  </si>
  <si>
    <t>Pasajes Santiago Fiscal Adjunto Jefe Fiscalía Local de Aysén, para tramitar Visa oficial para comisión en el extranjero.</t>
  </si>
  <si>
    <t>Pasajes Santiago Fiscal Adjunto Jefe Fiscalía Local de Aysén, comisión en el extranjero, tramos nacionales.</t>
  </si>
  <si>
    <t>Pasajes Pto. Montt para Asesor Comunicacional, Difusión CGI en Valdivia.</t>
  </si>
  <si>
    <t>Pasajes Pto. Montt para Técnico de Finanzas y Auxiliar de Apoyo, capacitación Browse.</t>
  </si>
  <si>
    <t>Pasajes Santiago DER, Jornada de Difusión Integrada de CGI 2011.</t>
  </si>
  <si>
    <t>FR Nº 820</t>
  </si>
  <si>
    <t>Reparación bomba expulsora agua caliente calefacción Fiscalía Local de Chile Chico.</t>
  </si>
  <si>
    <t>Luis Alberto Villar Gallardo</t>
  </si>
  <si>
    <t>10.600.325-4</t>
  </si>
  <si>
    <t>Servicio coffee break (07), reunión DER con Administradores Fiscalías Locales de Coyhaique, Aysén, Cisnes, Chile Chico y Cochrane.</t>
  </si>
  <si>
    <t>Servicio coffee break (14), curso Primeros Auxilios.</t>
  </si>
  <si>
    <t>Servicio de larga distancia período 02/05/11 al 01/06/11</t>
  </si>
  <si>
    <t>Telefónica Larga Distancia S.A.</t>
  </si>
  <si>
    <t>Pasajes Pto. Montt Profesional Uravit, capacitación Gestión por Competencias en Temuco.</t>
  </si>
  <si>
    <t>Diferencia por cambio de itinerario pasajes Santiago DER.</t>
  </si>
  <si>
    <t xml:space="preserve">Pasaje Pto. Montt Abogado Asesor capacitación Gestión por Competencias en Temuco, Pasajes Santiago Jefe UGI y Jefe Uravit, Jornada Difusión CGI 2011. </t>
  </si>
  <si>
    <t>Pasajes Santiago Administradora Fiscalía Local de Aysén por Jornada Difusión Integrada CGI y Pasajes Santiago Abogado Ayudante Fiscalía Local de Cochrane por Taller de Actualizaciones en Drogas Ilícitas.</t>
  </si>
  <si>
    <t>Adquisición cámara de video Canon no profesional para Fiscalía Región de Aysén.</t>
  </si>
  <si>
    <t>Canon Chile S.A.</t>
  </si>
  <si>
    <t>96.716.060-1</t>
  </si>
  <si>
    <t>Pasajes Santiago Fiscal Jefe Fiscalía Local de Coyhaique, por Difusión Integrada CGI 2011 y pasajes Pto. Montt para Profesional RR.HH. Por Capacitación Gestión por Competencias en Temuco.</t>
  </si>
  <si>
    <t>Pasajes y transbordo vehículo Pto. Ibáñez-Chile Chico-Pto. Ibáñez para Fiscal Adjunto Fiscalía Local de Chile Chico</t>
  </si>
  <si>
    <t>Mar del Sur S.A.</t>
  </si>
  <si>
    <t>96.538.920-2</t>
  </si>
  <si>
    <t>16/0611</t>
  </si>
  <si>
    <t>Pasajes y transbordo vehículo Chile Chico-Pto. Ibáñez-Chile Chico para auxiliar Fiscalía Local de Chile Chico</t>
  </si>
  <si>
    <t>Consumo energía eléctrica Fiscalía Local de Aysén del 18/05/11al 14/06/11</t>
  </si>
  <si>
    <t>Confección taima para auditorium de Fiscalía Región de Aysén.</t>
  </si>
  <si>
    <t>Víctor Manuel Almonacid Bórquez</t>
  </si>
  <si>
    <t>7.829.413-2</t>
  </si>
  <si>
    <t>Pasajes Santiago Jefe UFAR por Jornada de Difusión Integrada CGI 2011.</t>
  </si>
  <si>
    <t>Arriendo predio a/c 25/05/11 hasta 08/06/11, para custodia de lanares incautados causa Fiscalía Local de Coyhaique.</t>
  </si>
  <si>
    <t>Juan Carlos Fotizick Vidal</t>
  </si>
  <si>
    <t>7.581.550-6</t>
  </si>
  <si>
    <t>Reparación sistema eléctrico puerta acceso Fiscalía Local de Coyhaique</t>
  </si>
  <si>
    <t>Pablo César Quiniyao Peroti</t>
  </si>
  <si>
    <t>15.688.926-1</t>
  </si>
  <si>
    <t>Petróleo diesel (45,42 lts.) para camioneta asignada a Fiscalía Local de Cisnes</t>
  </si>
  <si>
    <t>Jaime René Carrillo Vera</t>
  </si>
  <si>
    <t>5.084.436-6</t>
  </si>
  <si>
    <t>Materiales de aseo para Fiscalía Regional y Fiscalías Locales de Coyhaique, Aysén, Cisnes, Chile Chico y Cochrane.</t>
  </si>
  <si>
    <t>Carlos Leonel Soto Soto</t>
  </si>
  <si>
    <t>6.157.887-0</t>
  </si>
  <si>
    <t>Adquisición de petróleo para caldera de Fiscalía Local de Cochrane.</t>
  </si>
  <si>
    <t>Inversiones J y M Limitada</t>
  </si>
  <si>
    <t>76.061.563-3</t>
  </si>
  <si>
    <t>Instalación grupo electrógeno y confección cubierta protectora en Fiscalía Local de Chile Chico.</t>
  </si>
  <si>
    <t>Juan Carlos Ríos Carvajal</t>
  </si>
  <si>
    <t>7.075.210-7</t>
  </si>
  <si>
    <t>Consumo energía eléctrica Fiscalía Local de Cochrane, periodo 20.04.10 al 20.06.11.</t>
  </si>
  <si>
    <t>Consumo energía eléctrica Fiscalía Local de Cisnes, periodo 20/04/11 al 20/06/11</t>
  </si>
  <si>
    <t>FR Nº 935</t>
  </si>
  <si>
    <t>10 bidones plásticos de 20 lts. c/u para Fiscalía Local de Aysén.</t>
  </si>
  <si>
    <t>DER Nº 009</t>
  </si>
  <si>
    <t>Servicio de aseo dependencias de la Fiscalía Regional de Aysén y Fiscalía Local de Coyhaique, contrato por un año a/c 01/06/11, valor mensual $ 563.657.-, monto máximo anual $ 6.763.896.-</t>
  </si>
  <si>
    <t>Comercial Panguilemu Ltda.</t>
  </si>
  <si>
    <t>76.893.640-4</t>
  </si>
  <si>
    <t>Nelson Hernán Ojeda Barría</t>
  </si>
  <si>
    <t>10.289.911-3</t>
  </si>
  <si>
    <t>Servicio taxi para Fiscalía Regional y Fiscalía Local de Coyhaique mes junio 2011</t>
  </si>
  <si>
    <t>Juan Fernando García Mansilla</t>
  </si>
  <si>
    <t>7.927.278-7</t>
  </si>
  <si>
    <t>17 Fiscalía Nacional</t>
  </si>
  <si>
    <t xml:space="preserve">Varias facturas </t>
  </si>
  <si>
    <t>8258206-207-208-209-210-211-212-213-214-215-216-217-223</t>
  </si>
  <si>
    <t xml:space="preserve">Gasto en electricidad para la Fiscalía Nacional, correspondiente a las dependencias de General Mackenna 1369, Pisos 2, 3 y 4, Santiago, para el período comprendido entre el 10 de junio al 12 de julio. </t>
  </si>
  <si>
    <t>Chilectra S.A.</t>
  </si>
  <si>
    <t>25413325-25492192-25413369</t>
  </si>
  <si>
    <t>Servicio telefónico correspondiente a llamadas a teléfonos móviles, tráfico de larga distancia nacional, internacional, líneas de respaldo y líneas RDSI para la Fiscalía Nacional, instaladas en General Mackenna 1369, para el período junio 2011</t>
  </si>
  <si>
    <t>Compañía de Telecomunicaciones de Chile S.A.</t>
  </si>
  <si>
    <t>8207282-317-318-319-320-321-322-323-324-325-331-332</t>
  </si>
  <si>
    <t>Gasto en electricidad para la Fiscalía Nacional, correspondiente a las dependencias Agustinas 1.070, Piso 5, Santiago, para el período comprendido entre el 27 de mayo y 28 de junio de 2011</t>
  </si>
  <si>
    <t>8215963-964-965-966-967-968-969-970-971-972-973-974-960</t>
  </si>
  <si>
    <t>Gasto en agua potable y alcantarillado para la Fiscalía Nacional, correspondiente a las dependencias de General Mackenna 1369, Pisos 2, 3 y 4, Santiago, para el período comprendido entre el 1 de junio y el 30 de junio de 2011</t>
  </si>
  <si>
    <t>Mantención de área  de hall de acceso en la Fiscalía Local de Alto Hospicio</t>
  </si>
  <si>
    <t>CARLOS SEPÚLVEDA Y CIA LTDA</t>
  </si>
  <si>
    <t>Provisión de limpiapiés con logo para Fiscalía Regional y Locales de la I Región</t>
  </si>
  <si>
    <t>Mantención eléctrica para bodega y mantención de equipos de iluminación en Fiscalía Regional</t>
  </si>
  <si>
    <t>GESTIÓN REGIONAL DE MEDIOS S.A.</t>
  </si>
  <si>
    <t>SOC. COMERCIAL E IND. GYG THOMAS</t>
  </si>
  <si>
    <t>HOTELERA Y TURISMO OCÉANO LTDA.</t>
  </si>
  <si>
    <t>MARIO LABRAÑA GUZMÁN</t>
  </si>
  <si>
    <t>Arriendo de salón y servicios de coffe break  para jornada "Planificación estratégica"</t>
  </si>
  <si>
    <t>ESTEBAN SAMUEL ÁVILA ASTUDILLO</t>
  </si>
  <si>
    <t>Adquisición de pasaje aéreo para Asesor Comunicacional, quien viaja a Valdivia, para participar en Jornada de Asesores Comunicacionales, 11 y 12 de julio de 2011. Se adquiere directamente por estar exento del R. de Compras.</t>
  </si>
  <si>
    <t>ÁNGELA GISELA KUHNOW FAJARDO</t>
  </si>
  <si>
    <t>Regularización de adquisición de pasajes Ayudante de Fiscal de Freirina Srta. Paula Barrueto. Se adquiere directamente por estar exento del R. de Compras.</t>
  </si>
  <si>
    <t>Adquisición de pasajes para DER, Jefe UGI y Jefa de URAVIT, quienes participaran en "Jornada Difusión Integrada de los CGI 2011", el día 07 de julio de 2011. Se adquieren directamente por estar exento del R. de Compras.</t>
  </si>
  <si>
    <t>Adquisición de pasajes aéreos para Funcionarios de la FR, quienes viajan Iquique, para participar en Curso Capacitación RR. FF. y FF., con relatores Internos. Se adquieren directamente por estar exentos del R. de Compras.</t>
  </si>
  <si>
    <t>Adquisición de pasajes aéreos para Profesional de Adm. y Fzas. de la FR, quienes viajan Iquique, para participar en Curso Capacitación RR. FF. y FF., con relatores Internos. Se adquiere directamente por estar exento del R. de Compras.</t>
  </si>
  <si>
    <t>Adquisición de pasajes aéreos para Jefe de Unidad de  Adm. y Fzas. de la FR, quien viaja a Iquique, para participar en Curso Capacitación RR. FF. y FF., con relatores Internos. Se contrata directa por estar exento del R. de Compras.</t>
  </si>
  <si>
    <t>Adquisición de pasaje aéreo para Administradora de la Fiscalía Local de Freirina, Sra. Miriam Cruz, quien participará en Curso de Gestión de RRFF y Financieros, ciudad de Iquique. Se adquiere direct. por estar exento del R. compras.</t>
  </si>
  <si>
    <t>Pasajes  La Serena - Santiago - La Serena,  para Fiscal de Coquimbo, quien asiste a Seminario Ciber criminalidad FN ULDDECO/CEDI U. de Chile.</t>
  </si>
  <si>
    <t>Pasajes  La Serena - Santiago - La Serena,  para Asesora Fiscalía Regional, quien asiste a Seminario Ciber criminalidad FN ULDDECO/CEDI U. de Chile.</t>
  </si>
  <si>
    <t>CARLOS GAJARDO VIAL Y CIA. LTDA.</t>
  </si>
  <si>
    <t>Ratificaciones (3) de Informe en Juicio Oral de la Fiscalía Local de La Serena y Coquimbo.-</t>
  </si>
  <si>
    <t>Ratificaciones (2) de Informe en Juicio Oral de la Fiscalía Local de Coquimbo.</t>
  </si>
  <si>
    <t>Compra de Uniformes para personal masculino (Auxiliares) de las Fiscalías de la IV Región.</t>
  </si>
  <si>
    <t>GUILLERMO HANSHING HJOS. Y CIA. LTDA.</t>
  </si>
  <si>
    <t>Compra de Combustible 95 Octanos para Camionetas arrendadas de las Fiscalías de la IV Región y Combustible Diesel para Furgón Boxer de la FR (Victimovil).</t>
  </si>
  <si>
    <t>SÁNCHEZ OBREQUE FAUSTINO Y OTRO</t>
  </si>
  <si>
    <t>ROY HANS FIGUEROA LÓPEZ</t>
  </si>
  <si>
    <t>COMPAÑÍA NACIONAL DE FUERZA ELÉCTRICA S.A.</t>
  </si>
  <si>
    <t>CHILQUINTA ENERGÍA S.A.</t>
  </si>
  <si>
    <t>CARLOS RAMOS DÍAZ</t>
  </si>
  <si>
    <t>Adquisición de materiales  de mantención _ Fiscalías Locales</t>
  </si>
  <si>
    <t>COMPAÑÍA MADERERA CHACABUCO LTDA.-</t>
  </si>
  <si>
    <t>Consumo de electricidad de Fiscalía Local de Casablanca, periodo  desde 23/04/2011 al 23/05/2011</t>
  </si>
  <si>
    <t>ENERGÍA DE CASABLANCA S.A.</t>
  </si>
  <si>
    <t xml:space="preserve">Consumo de electricidad de Oficina de Atención Petorca, periodo  desde 04/05/2011  al  02/06/2011. </t>
  </si>
  <si>
    <t>ANA MARÍA BACIGALUPO FALCÓN</t>
  </si>
  <si>
    <t>Servicio telefonía red fija, Fiscalías Locales  y Regional período 26/04/2011 al 27/05/2011</t>
  </si>
  <si>
    <t>INSTAL. HIDRÁULICAS HIDROCINCO LTDA.</t>
  </si>
  <si>
    <t>GLORIA PAOLA SÁNCHEZ UBILLO</t>
  </si>
  <si>
    <t>Compra de materiales para mantención para Fiscalías Locales y Fiscalía Regional</t>
  </si>
  <si>
    <t>LUISA DINAMARCA GONZÁLEZ</t>
  </si>
  <si>
    <t>DARTEL VALPARAÍSO LTDA.-</t>
  </si>
  <si>
    <t>LUIS BELTRÁN CERDA</t>
  </si>
  <si>
    <t>IMPORTACIÓN Y DISTRIBUCIÓN EUGENIO PINTO</t>
  </si>
  <si>
    <t>LORETO SOLANGE STAPLEFIELD SEPÚLVEDA</t>
  </si>
  <si>
    <t>Consumo de Agua de FL de Valparaíso y Fiscalía Regional, periodo desde 14/05/2011  al 13/06/2011</t>
  </si>
  <si>
    <t>Servicio envío de correspondencia, Fiscalía Local de Los Andes y Fiscalía Regional, Mayo 2011.</t>
  </si>
  <si>
    <t>SOC. DE CAPACITACIÓN LABORAL LTDA</t>
  </si>
  <si>
    <t xml:space="preserve">Consumo de gas natural de Fiscalía Regional y F.L. Valparaíso, periodo desde 12/05/2011 al 10/06/2011  </t>
  </si>
  <si>
    <t>EMPRESA DE GAS DE LA V REGIÓN S.A.</t>
  </si>
  <si>
    <t>Contratación de servicio de reparación de gasfitería en Kitchenette de 4º Piso - Fiscalía Regional</t>
  </si>
  <si>
    <t>ENTEL TELEFONÍA LOCAL S.A.</t>
  </si>
  <si>
    <t xml:space="preserve">ÁNGELA MACARENA ARIAS ACUÑA </t>
  </si>
  <si>
    <t>MASIEL CAROLA MARTÍNEZ GALAZ</t>
  </si>
  <si>
    <t>CESAR RAMÍREZ E HIJO LTDA.</t>
  </si>
  <si>
    <t>Pasajes aéreos vía LAN --&gt; IDA Santiago - Temuco el 28-06-11 vuelo 0231 de las 10:30 hrs. REGRESO Temuco - Santiago el 30-06-11 vuelo 0236 de las 20:10 hrs. Relatoria del curso  de gestión por competencias.</t>
  </si>
  <si>
    <t>CAROCA Y SÁNCHEZ LTDA.</t>
  </si>
  <si>
    <t>Adquisición de galvano cristal láser recordatorio con motivo del 78º Aniversario de la Policía de Investigaciones de Chile.</t>
  </si>
  <si>
    <t>MARÍA LUZ QUIÑÓNEZ FARIAS</t>
  </si>
  <si>
    <t>RAÚL RAMÍREZ E HIJOS S.A.</t>
  </si>
  <si>
    <t>Servicio de reparación vehículo institucional Peugeot 407 sport 2.0 aut. cambio contacto freno, cambio placa insonorizarte y neumático.</t>
  </si>
  <si>
    <t>SONIA GUTIÉRREZ CID</t>
  </si>
  <si>
    <t>Revisión y diagnostico sistema eléctrico F.L. Molina</t>
  </si>
  <si>
    <t>Reparación de lámparas, F.L. Talca</t>
  </si>
  <si>
    <t>Suministro e instalación enchufe, F.L. Linares</t>
  </si>
  <si>
    <t>Reparación equipos de iluminación, F.L. Talca</t>
  </si>
  <si>
    <t>Ampolleta haluro metálico y ballast, F.L. Talca</t>
  </si>
  <si>
    <t>Revisión y diagnostico puntos de datos, F. Regional y Locales</t>
  </si>
  <si>
    <t>Servicio de fumigación, F.L. Talca</t>
  </si>
  <si>
    <t>RAMÓN RAMOS ESPINOSA</t>
  </si>
  <si>
    <t>SERV. GRÁFICOS LUCERO Y GUZMÁN</t>
  </si>
  <si>
    <t>Accesorios para mantención de piscina, F.L. Cauquenes</t>
  </si>
  <si>
    <t>Relatoria curso de capacitación, F. Regional</t>
  </si>
  <si>
    <t>Mueble estantería, F. Regional y Locales</t>
  </si>
  <si>
    <t>JOSÉ HENRÍQUEZ SEPÚLVEDA</t>
  </si>
  <si>
    <t>Calefactor eléctrico, F. Regional</t>
  </si>
  <si>
    <t>Consumo de energía eléctrica Mayo 2011, F. Regional</t>
  </si>
  <si>
    <t>Consumo de energía eléctrica Mayo 2011, F. L. Molina</t>
  </si>
  <si>
    <t>Consumo de energía eléctrica Mayo 2011, F.L. Cauquenes</t>
  </si>
  <si>
    <t>Consumo de energía eléctrica Mayo 2011, F. L. Linares</t>
  </si>
  <si>
    <t>Recepción de residuos, destrucción de especies</t>
  </si>
  <si>
    <t>Consumo de energía eléctrica Mayo 2011, F. L. Talca</t>
  </si>
  <si>
    <t>Consumo agua Potable Mayo 2011, F. L. Constitución</t>
  </si>
  <si>
    <t>Consumo de energía eléctrica Mayo 2011, F.L. Constitución</t>
  </si>
  <si>
    <t>Consumo de energía eléctrica Mayo 2011, F.L. Parral</t>
  </si>
  <si>
    <t>Consumo de energía eléctrica Mayo 2011, F. L. Curico</t>
  </si>
  <si>
    <t>Consumo de energía eléctrica Mayo 2011, F.  Regional</t>
  </si>
  <si>
    <t>Consumo de energía eléctrica Mayo 2011, F.  L. San Javier</t>
  </si>
  <si>
    <t>DOMINGO CHÁVEZ A.</t>
  </si>
  <si>
    <t>DAVID OMAR ROCHA MÉNDEZ</t>
  </si>
  <si>
    <t>MARCELO CHÁVEZ RIQUELME</t>
  </si>
  <si>
    <t>SANDRA CECILIA BENAVIDES SEPÚLVEDA</t>
  </si>
  <si>
    <t>Publicación de aviso para concurso Público  Domingo 12 de Junio 2011.</t>
  </si>
  <si>
    <t>SOC. MARTA AMESTICA BELMAR Y CIA. LTDA</t>
  </si>
  <si>
    <t>SERVICIOS GRÁFICOS LUCERO Y GUZMÁN LTDA</t>
  </si>
  <si>
    <t>Compra de cajas memphis funcionamiento 3º trimestre Fiscalias Locales</t>
  </si>
  <si>
    <t>Compra de petróleo funcionamiento camionetas Ministerio Público Región del Bio Bio.</t>
  </si>
  <si>
    <t>IGNACIO ERNESTO GONZÁLEZ ESNAOLA</t>
  </si>
  <si>
    <t>ABEL ROJAS SÁNCHEZ</t>
  </si>
  <si>
    <t>Marcelo Cartes Jiménez</t>
  </si>
  <si>
    <t>Representaciones Aéreas del Sur Ltda.</t>
  </si>
  <si>
    <t>Eventos y Convenciones Turísticas S.A.</t>
  </si>
  <si>
    <t>Compañía de Petróleos de Chile Copec S.A.</t>
  </si>
  <si>
    <t>Carlos Muñoz Páez</t>
  </si>
  <si>
    <t>Tinta para tampón y tampón dactilar para las Fiscalías Locales de la región</t>
  </si>
  <si>
    <t>Compra libro Memorias del Primer Fiscal Nacional</t>
  </si>
  <si>
    <t>Mueble ancho 195 cms x alto 244cms. X fondo 40 cms., mueble archivo ancho 255 cms. X alto 243 cms. x fondo 35 cms., mueble ancho 79 cms. x alto 242 cms. x fondo 60 cms. para F.Regional</t>
  </si>
  <si>
    <t>600 cajas de cartón 44x36x40 cms. Fiscalía Regional</t>
  </si>
  <si>
    <t>Soc. Com. Fernández-Prada y Salinas Ltda.</t>
  </si>
  <si>
    <t>Mantención 152.000 kms. Vehículo institucional</t>
  </si>
  <si>
    <t>Flete y embalaje traslado a las nuevas dependencias de la F.Regional</t>
  </si>
  <si>
    <t>4 pasajes aéreos P.Montt-Santiago-P.Montt  del 04-07 al 06-07-2011</t>
  </si>
  <si>
    <t>Consumo de electricidad Fiscalía Regional y Fiscalías Locales</t>
  </si>
  <si>
    <t>Reparación puerta oficina y cambio corredera escritorio oficinas Fiscalía Regional de Aysén.</t>
  </si>
  <si>
    <t>Servicio telefonía y tele vigilancia de Fiscalía Regional de Aysén y Fiscalías Locales de Coyhaique, Pto. Aysén, Pto. Cisnes, Chile Chico y Cochrane. Servicio Banda Ancha y Televisión Período 01.05.11 al 31.05.11.</t>
  </si>
  <si>
    <t>Publicación nuevos números telefónicos de la Fiscalía de Chile en la Región de Aysén.</t>
  </si>
  <si>
    <t>Publicación llamado concurso cargo Abogado Asesor Fiscal Regional Grado IX para Fiscalía Regional de Aysén.</t>
  </si>
  <si>
    <t>Publicación llamado concurso cargo Abogado Asesor Fiscal Regional Grado IX para Fiscalía Regional de Aysén en Diario El Sur de Concepción.</t>
  </si>
  <si>
    <t>Publicación llamado concurso cargo Abogado Asesor Fiscal Regional Grado IX para Fiscalía Regional de Aysén en Diario El Austral de Temuco..</t>
  </si>
  <si>
    <t>Pasajes Santiago Fiscal Adjunto Fiscalía Local de Coyhaique, para diligencias investigación en San Felipe y Rancagua.</t>
  </si>
  <si>
    <t>60 resmas papel carta y 390 resmas papel oficio para Fiscalía Regional y Fiscalía Locales de Coyhaique, Aysén, Cisnes, Chile Chico y Cochrane.</t>
  </si>
  <si>
    <t>Reparación equipo fluorescente bodega custodia e instalación enchufe triple oficina Custodio de Fiscalía Local de Coyhaique.</t>
  </si>
  <si>
    <t>Soc. Com. Abacomp Ltda.</t>
  </si>
  <si>
    <t>Materiales de oficina para F.L. Porvenir</t>
  </si>
  <si>
    <t>Com. Redoffice Magallanes Ltda.</t>
  </si>
  <si>
    <t>Marangunic Hnos. Ltda.</t>
  </si>
  <si>
    <t>6 recargas aromatizantes  para Fiscalía Local Pta. Arenas</t>
  </si>
  <si>
    <t>3 toalla de papel 280 mts. para F.L.Pta.Arenas</t>
  </si>
  <si>
    <t>19 pizarras acrílicas blancas de 70*60 cms . para F.L.Pta.Arenas</t>
  </si>
  <si>
    <t>48 toalla de papel favorita para F.L. Pto. Natales</t>
  </si>
  <si>
    <t>20 resmas carta y 20 resmas oficio para F.L. Pto. Natales</t>
  </si>
  <si>
    <t>Materiales de oficina para F.L. P. Natales</t>
  </si>
  <si>
    <t>Hernán Fernández Lameles</t>
  </si>
  <si>
    <t>Arriendo salón 09/06/11 y 16 coffee break para capacitación RR. Procesal</t>
  </si>
  <si>
    <t>Com. Successo Ltda.</t>
  </si>
  <si>
    <t>Pasaje Porvenir/Pta. Arenas/Pta. Arenas  días 09 y 10/06/11por comisión de servicio</t>
  </si>
  <si>
    <t>Pasaje Pta. Arenas/Santiago/Pta. Arenas 01 al 07/07/11 por comisión de servicio</t>
  </si>
  <si>
    <t>Pasaje Pta. Arenas/Santiago/Pta. Arenas 04 al 06/07/11 por comisión de servicio</t>
  </si>
  <si>
    <t>Pasaje P.Montt/Pta. Arenas/P.Montt 23/06/11 al 25/06/11</t>
  </si>
  <si>
    <t>Suministro e instalación de bomba sumergible para alcantarillado baño FR</t>
  </si>
  <si>
    <t>Pasaje Pta. Arenas/Porvenir/Pta. Arenas  días 15/06/11por comisión de servicio</t>
  </si>
  <si>
    <t>Pasaje Pta. Arenas/Santiago/Pta. Arenas 29/06/11 al 02/07/11 por comisión de servicio</t>
  </si>
  <si>
    <t>Cruce Porvenir-Pta. Arenas día 15/06/11 por comisión de servicio</t>
  </si>
  <si>
    <t>Cruce Pta. Arenas- Porvenir 16/06/11 por comisión de servicio</t>
  </si>
  <si>
    <t>Miguel Angel Gómez Vandel-Stell</t>
  </si>
  <si>
    <t>Pasaje Pta. Arenas/Santiago/Temuco/Santiago/Pta. Arenas 28/06/11 al 01/07/11 por comisión de servicio</t>
  </si>
  <si>
    <t>Pasaje Pta. Arenas/Porvenir/Pta. Arenas  días 12/07/11por comisión de servicio</t>
  </si>
  <si>
    <t>Pasaje Pta. Arenas/Santiago/Pta. Arenas 02 al 06/07/11 por comisión de servicio</t>
  </si>
  <si>
    <t>Pasaje P.Montt/Pta. Arenas/P.Montt 30/06/11 al 05/07/11</t>
  </si>
  <si>
    <t>Pasaje Pta. Arenas/Pto.Montt/Pta. Arenas 28/06/11 al 02/07/11 y 28/06/11 al 01/07/11  por comisión de servicio</t>
  </si>
  <si>
    <t>Pasaje Pta. Arenas/santiago/Pta. Arenas 16 al 24/07/11 y 10 al 13/07/11 por comisiones de servicio</t>
  </si>
  <si>
    <t>Centro Prof. Cahuala Ltda.</t>
  </si>
  <si>
    <t>Pasaje Pta. Arenas/Porvenir/Pta. Arenas  día 01/07/11por comisión de servicio</t>
  </si>
  <si>
    <t>Pasaje Pta. Arenas/Santiago/Asunción del Paraguay el dia 01/07/11</t>
  </si>
  <si>
    <t>Consumo electricidad Fiscalía Local Pta. Arenas y URAVIT desde   28/04/11 al 27/05/11</t>
  </si>
  <si>
    <t>Consumo gas Fiscalía Local Pta. Arenas desde 07/04/11 al 06/05/11</t>
  </si>
  <si>
    <t>Consumo gas Fiscalía Local Pta. Arenas desde  06/05/11 al 07/06/11</t>
  </si>
  <si>
    <t>Servicio franqueo convenido Fiscalía Local Pta. Arenas  Mayo   2011</t>
  </si>
  <si>
    <t>Servicio telefónico Fiscalía Local Pto. Natales  líneas 412400 y 412099 Mayo 2011</t>
  </si>
  <si>
    <t>Cía. de Telecomunicaciones de Chile S.A.</t>
  </si>
  <si>
    <t>Servicio telefónico Fiscalía Local Pta. Arenas líneas 221327 y 235926 Mayo  2011</t>
  </si>
  <si>
    <t>Servicio telefónico larga distancia  central telefónica Fiscalía Local Pta. Arenas 25/04/11 al 20/05/11, 745200</t>
  </si>
  <si>
    <t>TELEFÓNICA DEL SUR S.A.</t>
  </si>
  <si>
    <t>AGUAS DÉCIMAS</t>
  </si>
  <si>
    <t>MARIELA ADRIANA GONZÁLEZ MINICA</t>
  </si>
  <si>
    <t>11722103-2</t>
  </si>
  <si>
    <t xml:space="preserve">Consumo de agua de FL de San Felipe, periodo desde 02/05/2011  al 02/06/2011. </t>
  </si>
  <si>
    <t xml:space="preserve">Consumo de agua de Oficina de Atención Público de Petorca, periodo 13/05/2011  al 13/06/2011 </t>
  </si>
  <si>
    <t>Consumo de agua de FL de Villa Alemana,  periodo desde 13/05/2011  al 13/06/2011</t>
  </si>
  <si>
    <t>Consumo de Agua de Fiscalía Local de San Antonio, periodo desde 14/05/2011 al 13/06/2011.</t>
  </si>
  <si>
    <t>Actividades de Capacitación: Compra de 1 Pasaje aéreo Santiago-Valdivia-Santiago- Jornada Unidad de Comunicaciones</t>
  </si>
  <si>
    <t xml:space="preserve">Provisión e instalación de cubrejuntas (con cepillado de puertas) en la Fiscalia Regional </t>
  </si>
  <si>
    <t>Servicio de correos de Fiscalía Regional y Fiscalías Locales, mes de Mayo de 2011</t>
  </si>
  <si>
    <t>Adquisición de materiales de oficina : compra de 850 resmas papel oficio para Fiscalías Locales y Fiscalía Regional</t>
  </si>
  <si>
    <t>Curso de capacitación: Alineamiento en Valores, solicitado por la Unidad de Recursos Humanos</t>
  </si>
  <si>
    <t>78.397.130-5</t>
  </si>
  <si>
    <t>Actividades de Capacitación : Compra de 8 Pasajes aéreos Santiago-Iquique-Santiago- Jornada de Indicadores de Gestión</t>
  </si>
  <si>
    <t>Consumo de electricidad de Fiscalía Local La Ligua, periodo desde 14/04/201 al 12/05/2011</t>
  </si>
  <si>
    <t xml:space="preserve">Consumo electricidad  de Fiscalia Regional y FL de Valparaíso, periodo desde el 10/05/2011  al 07/06/2011 </t>
  </si>
  <si>
    <t>Adquisición de artículos de cafetería para actividades de capacitación</t>
  </si>
  <si>
    <t>BACIGALUPO Y CIA. LTDA.</t>
  </si>
  <si>
    <t>80.078.400-K</t>
  </si>
  <si>
    <t>Arriendo de salón y coffe break para actividades de capacitación: Curso Alineamiento en Valores</t>
  </si>
  <si>
    <t>ADMIN. DE TURISMO ROSA AGUSTINA LIMITADA</t>
  </si>
  <si>
    <t>77.327.430-4</t>
  </si>
  <si>
    <t>Consumo de Agua de Fiscalía Local de Quilpué, periodo desde  17/05/2011 al 17/06/2011</t>
  </si>
  <si>
    <t xml:space="preserve">Consumo de electricidad de FL de San Felipe, periodo desde 19/05/2011  al  20/06/2011 </t>
  </si>
  <si>
    <t>Compra de combustible diesel para vehículo asignado a la Fiscalía Regional</t>
  </si>
  <si>
    <t>99.520.000-6</t>
  </si>
  <si>
    <t>Adquisición materiales de oficina : Compra de 30 block de notas tamaño carta para actividades de capacitación</t>
  </si>
  <si>
    <t>COMERCIAL PACIFICO LTDA.</t>
  </si>
  <si>
    <t>96.586.010-K</t>
  </si>
  <si>
    <t>Compra de vales de gas licuado para estufas asignadas a las Fiscalías Locales</t>
  </si>
  <si>
    <t>Contratación de servicio de reconexión a red domiciliaria y confección By Pass- Sistema de bombas en Fiscalía Local de Quilpué</t>
  </si>
  <si>
    <t>Provisión e instalación de Films empavonado 3M en tabique de la Fiscalía Regional</t>
  </si>
  <si>
    <t>88.472.700-6</t>
  </si>
  <si>
    <t>Provisión e instalación de puertas en Fiscalía Local de Viña del Mar</t>
  </si>
  <si>
    <t>Servicio de telefonía red fija de Fiscalía Local de Isla de Pascua, periodo desde 01/04/2001  al  30/04/2011.</t>
  </si>
  <si>
    <t>Servicio Eléctrico Fiscalía Local  Santa Cruz consumo mes de MAYO</t>
  </si>
  <si>
    <t>Servicio Eléctrico Fiscalía Local Pichilemu consumo mes de  MAYO</t>
  </si>
  <si>
    <t>Servicio Eléctrico Oficina Auxiliar de Litueche consumo mes de  MAYO</t>
  </si>
  <si>
    <t>Servicio Eléctrico Edificio Fiscalía Regional y Local Rancagua consumo mes de   MAYO Y JUNIO</t>
  </si>
  <si>
    <t>Servicio Eléctrico Edificio Fiscalía Local San Vicente consumo mes de    MAYO Y JUNIO</t>
  </si>
  <si>
    <t>Servicio Eléctrico Edificio Fiscalía Local San Fernando consumo mes de  MAYO</t>
  </si>
  <si>
    <t>Servicio Eléctrico Fiscalía Local Rengo consumo mes de  JUNIO</t>
  </si>
  <si>
    <t>Servicio Eléctrico Fiscalía Local  Graneros consumo mes de  MAYO.</t>
  </si>
  <si>
    <t>Servicio de Agua Potable Fiscalía Local de Rengo Consumo mes de MAYO</t>
  </si>
  <si>
    <t>Servicio de Agua Potable Fiscalía Local de Graneros Consumo mes de MAYO</t>
  </si>
  <si>
    <t>Servicio de Agua Potable  Oficina Auxiliar de Peralillo Consumo mes de  MAYO</t>
  </si>
  <si>
    <t>Servicio de Agua Potable Fiscalía Local de San Vicente Consumo mes de MAYO</t>
  </si>
  <si>
    <t>Evaluación Psicológica Pericial Causa RUC 1100229XXX-X</t>
  </si>
  <si>
    <t>Evaluación Psicológica Pericial Causa RUC 1100491XXX-X</t>
  </si>
  <si>
    <t>Evaluación Psicológica Pericial Causa RUC 0901080XXX-X</t>
  </si>
  <si>
    <t>Evaluación Psicológica Pericial Causa RUC 1100537XXX-X</t>
  </si>
  <si>
    <t>Evaluación Psicológica Pericial Causa RUC 1100516XXX-X</t>
  </si>
  <si>
    <t>Evaluación Psicológica Pericial Causa RUC 1100325XXX-X</t>
  </si>
  <si>
    <t>Evaluación Psicológica Pericial Causa RUC 1001188686-3</t>
  </si>
  <si>
    <t>Reparación quicio hidráulico puerta de entrada público y reparación ventana proyectante oficina fiscal 3er piso</t>
  </si>
  <si>
    <t>GRACIELA PEÑA SILVA E HIJOS LTDA.</t>
  </si>
  <si>
    <t>76.332.780-9</t>
  </si>
  <si>
    <t>Servicio de flete traslado desde FL San Fernando a FL San Vicente.</t>
  </si>
  <si>
    <t>Adquisición de 9 timbres</t>
  </si>
  <si>
    <t>FN Nº 798/2011</t>
  </si>
  <si>
    <t>Contratación servicio de arriendo de vehículos para las Fiscalías de la región de O'Higgins por dos meses.</t>
  </si>
  <si>
    <t>77.991.710-K</t>
  </si>
  <si>
    <t>$4.345.149 MENSUAL</t>
  </si>
  <si>
    <t>FN N° 861/2011</t>
  </si>
  <si>
    <t>Contratación servicio de Arriendo de vehículos para las Fiscalías de la región de O'Higgins por tres años.</t>
  </si>
  <si>
    <t>RENTAEQUIPOS LEASING S.A.</t>
  </si>
  <si>
    <t>85.208.700-5</t>
  </si>
  <si>
    <t>$3.572.813 MENSUAL</t>
  </si>
  <si>
    <t>Pasajes Santiago - Valdivia -Santiago. IDA 10-07-11 Regreso 12-07-11. Asiste a Jornadas de Asesores Comunicacionales.</t>
  </si>
  <si>
    <t>Compra de Insumos de Cafetería para Capacitación</t>
  </si>
  <si>
    <t>SUPER 10 S.A.</t>
  </si>
  <si>
    <t>76.012.833-3</t>
  </si>
  <si>
    <t>Arriendo de salón para capacitación Viernes 24/Junio</t>
  </si>
  <si>
    <t>GERARDO NOLASCO SOTO MOYA</t>
  </si>
  <si>
    <t>5.793.795-5</t>
  </si>
  <si>
    <t xml:space="preserve">Publicación aviso prensa en  diario el Rancagüino, informa cambio de teléfonos de las Fiscalìas VI Región. </t>
  </si>
  <si>
    <t xml:space="preserve">Carga de Combustible 95 Oct. Tarjeta Electrónica Vehículo Fiscal Regional </t>
  </si>
  <si>
    <t>Provisión e Instalación de Persianas TCMC FL Rancagua</t>
  </si>
  <si>
    <t>78.833.650-0</t>
  </si>
  <si>
    <t>Servicio de erradicación de Palomas de la FL Rengo</t>
  </si>
  <si>
    <t>AMBIENTE Y SANEAMIENTO LTDA.</t>
  </si>
  <si>
    <t>76.083.626-5</t>
  </si>
  <si>
    <t>Publicación aviso concurso en diario El Rancagüino,</t>
  </si>
  <si>
    <t>Orden  Compra</t>
  </si>
  <si>
    <t>Servicio de Mantención y Reparación Equipos de Aire Acondicionado FL San Fernando</t>
  </si>
  <si>
    <t xml:space="preserve">JORGE HERMINIO DROGUETT </t>
  </si>
  <si>
    <t>15.738.655-7</t>
  </si>
  <si>
    <t>Adquisición de 3 pendones y 20 mini pendones institucionales.</t>
  </si>
  <si>
    <t>78.972.660-4</t>
  </si>
  <si>
    <t>Cambio de chapa , mantención y limpieza portón eléctrico FL Santa Cruz</t>
  </si>
  <si>
    <t>JORGE HUGO UBILLA UBILLA</t>
  </si>
  <si>
    <t>11.527.986-6</t>
  </si>
  <si>
    <t>Compra de Insumos de Cafetería para capacitación</t>
  </si>
  <si>
    <t>06-DER Nº 50</t>
  </si>
  <si>
    <t>Reparación de micrófono inalámbrico solapa marca Shure</t>
  </si>
  <si>
    <t>REAL AUDIO VIDEO LIMITADA</t>
  </si>
  <si>
    <t>77.004.640-8</t>
  </si>
  <si>
    <t>Pago de Consumo de Valija Comercial y Franqueo convenido, periodo mayo 2011, Resol. Nº 4 y Nº 185 del 19/01/2001 y 13/08/2001.</t>
  </si>
  <si>
    <t>EASY S.A.</t>
  </si>
  <si>
    <t>96.671.750-5</t>
  </si>
  <si>
    <t>Recarga aromatizador para Fiscalía Regional y URAVIT</t>
  </si>
  <si>
    <t>78.307.990-9</t>
  </si>
  <si>
    <t>84.626.200-8</t>
  </si>
  <si>
    <t>92.458.000-3</t>
  </si>
  <si>
    <t>12-FR Nº415</t>
  </si>
  <si>
    <t>Comercial Arancibia y Tagle y Cía.Ltda.-Ataindus</t>
  </si>
  <si>
    <t>78.027.540-5</t>
  </si>
  <si>
    <t>Rosa Barría  López</t>
  </si>
  <si>
    <t>Contratación directa</t>
  </si>
  <si>
    <t>81.698.900-0</t>
  </si>
  <si>
    <t>Licitación Publica</t>
  </si>
  <si>
    <t>2210-2008</t>
  </si>
  <si>
    <t>8.812.480-4</t>
  </si>
  <si>
    <t>Cencosud Retail S.A.</t>
  </si>
  <si>
    <t>Contratación Directa (Exceptuada del Reglamento de Compras)</t>
  </si>
  <si>
    <t>Hotelería y Turismo S.A. (Hotel Galerías).</t>
  </si>
  <si>
    <t>Peritaje causa de la F.L. de Maipú</t>
  </si>
  <si>
    <t>AMIN KHAN KHAN</t>
  </si>
  <si>
    <t>22.376.936-5</t>
  </si>
  <si>
    <t xml:space="preserve">INFORME TRANSPARENCIA MINISTERIO PÚBLICO JUNIO 2011 </t>
  </si>
  <si>
    <t>5 bidones Jabón líquido para F.L.Pta.Arenas</t>
  </si>
  <si>
    <t>Insumos computacionales para Unidad de Informática</t>
  </si>
  <si>
    <t>76.059.327-3</t>
  </si>
  <si>
    <t>80.586.800-7</t>
  </si>
  <si>
    <t>Eduardo Toledo Sepúlveda</t>
  </si>
  <si>
    <t>15.208.138-3</t>
  </si>
  <si>
    <t>Pilas AA para uso fiscalía regional</t>
  </si>
  <si>
    <t>300 sobres extra oficio para F.L.Pta.Arenas</t>
  </si>
  <si>
    <t>Inges y Cia. Ltda</t>
  </si>
  <si>
    <t>Toallas desinfectantes para F.L.Pta.Arenas</t>
  </si>
  <si>
    <t>Corcheteras para F.L.Pta.Arenas</t>
  </si>
  <si>
    <t>2 maletines para auxiliares F.L.Pta.Arenas</t>
  </si>
  <si>
    <t>3.439.106-8</t>
  </si>
  <si>
    <t>2 pendrive 16gb para F.L.Pta.Arenas</t>
  </si>
  <si>
    <t>Sanitización 2º piso F.L.Pta.Arenas</t>
  </si>
  <si>
    <t>Reparación de punto de dato y voz en oficina Uravit</t>
  </si>
  <si>
    <t>Rodrigo Cartes Cartes</t>
  </si>
  <si>
    <t>11.537.216-5</t>
  </si>
  <si>
    <t>Fredy Jone Pena Ruiz</t>
  </si>
  <si>
    <t>8.989.160-4</t>
  </si>
  <si>
    <t>12-DER Nº6</t>
  </si>
  <si>
    <t>Seguro incendio, contenido y robo para Fiscalía Regional y Fiscalías Locales</t>
  </si>
  <si>
    <t>Cia. De seguros Grales. Consorcio Nac. De Seg. S.A.</t>
  </si>
  <si>
    <t>Mantención de 2 extintores PQS y 1 extintor CO2 FL Porvenir</t>
  </si>
  <si>
    <t>5.373.363-8</t>
  </si>
  <si>
    <t>Limpieza y mantención de bajadas aguas lluvias Fiscalía Regional</t>
  </si>
  <si>
    <t>Domingo Patricio Vega Jara</t>
  </si>
  <si>
    <t>9.088.412-3</t>
  </si>
  <si>
    <t>Cambio horario viaje funcionarios fiscalía regional por comisión de servicio</t>
  </si>
  <si>
    <t>Taller técnicas de autocuidado días 10 y 11 de agosto para funcionarios fiscalía</t>
  </si>
  <si>
    <t>79.939.710-2</t>
  </si>
  <si>
    <t>Turismo Comapa Ltda.</t>
  </si>
  <si>
    <t>79.800.310-0</t>
  </si>
  <si>
    <t>Recarga 50 minutos teléfono satelital asignado a Fiscal Regional</t>
  </si>
  <si>
    <t>Tesam Chile S.A.</t>
  </si>
  <si>
    <t>96.880.440-5</t>
  </si>
  <si>
    <t>Consumo electricidad Fiscalía Regional desde 29/04/11al 30/05/11</t>
  </si>
  <si>
    <t>Consumo agua potable Fiscalía Regional desde  06/05/11 al 06/06/11</t>
  </si>
  <si>
    <t>Servicio franqueo convenido Fiscalía Regional y Fiscalías Locales Mayo   2011</t>
  </si>
  <si>
    <t>Servicio telefónico Fiscalía Local Porvenir   líneas 581563,581600 y 581700 Mayo 2011</t>
  </si>
  <si>
    <t>Servicio telefónico Fiscalía Regional  central telefónica 202000 Mayo  2011</t>
  </si>
  <si>
    <t>Servicio RDSI para central telefónica, Mayo 2011</t>
  </si>
  <si>
    <t>Eduardo Margoni A.</t>
  </si>
  <si>
    <t>8.932.356-8</t>
  </si>
  <si>
    <t>Consumo de Agua Teniente Cruz Nº 770</t>
  </si>
  <si>
    <t>Tazones Unidad RRHH</t>
  </si>
  <si>
    <t>GEMITA SANTIBAÑEZ AVILA</t>
  </si>
  <si>
    <t>9.183.296-8</t>
  </si>
  <si>
    <t>13.199.776-0</t>
  </si>
  <si>
    <t>Complementa Orden de Compra 1319 por la compra de camisas y blusas</t>
  </si>
  <si>
    <t>Adquisición de LCD para la Unidad de Atención a Victimas y Testigos.</t>
  </si>
  <si>
    <t>Libros para la Fiscalía de Flagrancia</t>
  </si>
  <si>
    <t>77.339.800-3</t>
  </si>
  <si>
    <t>Caja fuerte Fiscalia Flagrancia</t>
  </si>
  <si>
    <t>COMERCIAL BLUE SKY LTDA.</t>
  </si>
  <si>
    <t>77.547.210-3</t>
  </si>
  <si>
    <t>Agua purificada para la Fiscalia Local de Talagante.</t>
  </si>
  <si>
    <t>Compra de botellones de agua purificada para el edificio de Bandera 655 (Fiscalia Regional, Fiscalia Local de Maipú y Fiscalia Local de Pudahuel).</t>
  </si>
  <si>
    <t>Botellones de agua purificada para la Fiscalia Local de Melipilla.</t>
  </si>
  <si>
    <t>Timbres para F.L. Flagrancia.</t>
  </si>
  <si>
    <t>16-FR Nº 353</t>
  </si>
  <si>
    <t>Contratación Directa para compra piso flotante mediante Resolución FR(4) Nº 353 de fecha 17 de mayo de 2011</t>
  </si>
  <si>
    <t>ATIKA S.A.</t>
  </si>
  <si>
    <t>85.218.700-K</t>
  </si>
  <si>
    <t>Insumos para Fiscal Regional (Atención de autoridades).</t>
  </si>
  <si>
    <t>Materiales de aseo F.L. San Bernardo según licitación vigente.</t>
  </si>
  <si>
    <t>Materiales de aseo F.L. Talagante, según licitación vigente.</t>
  </si>
  <si>
    <t>Materiales de aseo para edificio Bandera 655, Santiago Centro.</t>
  </si>
  <si>
    <t>Insumos informáticos para edificio Bandera 655.</t>
  </si>
  <si>
    <t xml:space="preserve">Insumos para capacitación interna Fiscalía de Flagrancia. </t>
  </si>
  <si>
    <t>Insumos solicitados por FR para atención de autoridades. Se adjudica al proveedor que ofrece el total más económico.</t>
  </si>
  <si>
    <t>Materiales de oficina F.L. Melipilla, según licitación vigente.</t>
  </si>
  <si>
    <t>Material de oficina F.L.San Bernardo, según licitación vigente.</t>
  </si>
  <si>
    <t>Materiales de oficina para edificio Bandera 655, según licitación vigente.</t>
  </si>
  <si>
    <t>Instalación de Termo eléctrico para la Fiscalia Regional.</t>
  </si>
  <si>
    <t>JUAN CARLOS CABRERA BIZAMA</t>
  </si>
  <si>
    <t>8.701.310-3</t>
  </si>
  <si>
    <t>GIOVANNA PATRICIA CALATAYUD VILLARREAL</t>
  </si>
  <si>
    <t>10.673.007-5</t>
  </si>
  <si>
    <t>Ratificación informe causa de la F.L. Curacaví</t>
  </si>
  <si>
    <t>Asistencia juicio oral de la F.L. de Maipú</t>
  </si>
  <si>
    <t>LUIS OSVALDO SILVA SALGADO</t>
  </si>
  <si>
    <t>12.556.182-3</t>
  </si>
  <si>
    <t>ALEJANDRA MANZANO CUEVAS</t>
  </si>
  <si>
    <t>13.021.220-4</t>
  </si>
  <si>
    <t>Peritaje causa de la San Bernardo</t>
  </si>
  <si>
    <t>GABRIELA MARIA BUCAREY BRUNA</t>
  </si>
  <si>
    <t>13.676.540-K</t>
  </si>
  <si>
    <t>Peritaje oftalmológico Fiscalia Melipilla</t>
  </si>
  <si>
    <t>LUPE SALADO RUMBAUT</t>
  </si>
  <si>
    <t>14.462.542-0</t>
  </si>
  <si>
    <t>Servicio interprete urdu/español para la F.L. de Pudahuel</t>
  </si>
  <si>
    <t>Provisión e instalación puerta protex, edificio Bandera nº 655, Licitación privada menor, Fiscalía Regional Occidente.</t>
  </si>
  <si>
    <t>NOVA CONSTRUCCIONES E INMOB. Y CIA LTDA</t>
  </si>
  <si>
    <t>76.019.816-1</t>
  </si>
  <si>
    <t>Reparación gabinetes colgantes</t>
  </si>
  <si>
    <t>COMERCIAL EMUZA LIMITADA</t>
  </si>
  <si>
    <t>Arriendo de Bowling por actividad del Comité de Drogas.</t>
  </si>
  <si>
    <t xml:space="preserve"> ENTRETENIMIENTOS JOPAO LIMITADA</t>
  </si>
  <si>
    <t>76.478.480-4</t>
  </si>
  <si>
    <t>Traductor Español - Japonés para audiencia de formalización  a realizarse el lunes 20 de Junio de 2011 en Tribunal de Garantía de San Bernardo.</t>
  </si>
  <si>
    <t>Interpretación italiano/español causa de la F.L. de Pudahuel</t>
  </si>
  <si>
    <t>77.682.510-7</t>
  </si>
  <si>
    <t>Servicio de mantención y reparación del vehiculo de la Fiscal Regional.</t>
  </si>
  <si>
    <t>AUTOMOTORES GILDEMEISTER S.A.</t>
  </si>
  <si>
    <t>Aviso diario EL MERCURIO, licitación pública, adquisición de materiales de oficina y artículos de aseo de la Fiscalía Regional Metropolitana Occidente</t>
  </si>
  <si>
    <t>16-DER Nº 17</t>
  </si>
  <si>
    <t xml:space="preserve">16-FR Nº 377 </t>
  </si>
  <si>
    <t xml:space="preserve">Reparación de Techo de la F.L. de Talagante, Contratación Directa Resolución FR Nº 377 de fecha 21/06/11 </t>
  </si>
  <si>
    <t>9.573.582-7</t>
  </si>
  <si>
    <t xml:space="preserve">     16-FR Nº 387</t>
  </si>
  <si>
    <t>Reparación de Techo de la F.L. de Talagante, Contratación Directa  Resolución FR (4) Nº 387 de fecha 28/06/11</t>
  </si>
  <si>
    <t>FN Nº 2129</t>
  </si>
  <si>
    <t>FN/MP Nº 1485</t>
  </si>
  <si>
    <t>Anexo de Contrato</t>
  </si>
  <si>
    <t>Renovación anual del Contrato de Prestación de Servicios de Transporte de Valijas</t>
  </si>
  <si>
    <t>SOCIEDAD DE  DISTRIBUCIÓN, CANJE Y MENSAJERÍA LTDA.</t>
  </si>
  <si>
    <t>77.262.170-1</t>
  </si>
  <si>
    <t>Adquisición de combustible para vehículos fiscales</t>
  </si>
  <si>
    <t>COMPAÑÍA DE PETRÓLEOS DE CHILE COPEC S.A.</t>
  </si>
  <si>
    <t>Adquisición de timbres automático y cambio de goma leyenda</t>
  </si>
  <si>
    <t>DIEGO GONZÁLEZ SOZA</t>
  </si>
  <si>
    <t>76.851.240-k</t>
  </si>
  <si>
    <t>Porta credencial</t>
  </si>
  <si>
    <t>ALUPLAST S.A.C.I</t>
  </si>
  <si>
    <t>93.640.000-0</t>
  </si>
  <si>
    <t>Compra de papel fotocopia</t>
  </si>
  <si>
    <t>Compra de papelería, dípticos y afiches para 4º Jornada del Norte de Derecho Penal</t>
  </si>
  <si>
    <t>IMPRESORES Y EDITORES EMELNOR S.A.</t>
  </si>
  <si>
    <t>99.554.240-4</t>
  </si>
  <si>
    <t>Textos Jurídicos</t>
  </si>
  <si>
    <t>LEGAL PUBLISHING CHILE LIMITADA</t>
  </si>
  <si>
    <t>Compra de papel toalla e higiénico</t>
  </si>
  <si>
    <t>AEROLÍNEAS PRINCIPAL CHILE S.A.</t>
  </si>
  <si>
    <t>LAN AIRLINES S.A..</t>
  </si>
  <si>
    <t>Traslado de encomienda</t>
  </si>
  <si>
    <t>CHILEXPRESS S.A..</t>
  </si>
  <si>
    <t>Arriendo estacionamiento para vehiculo institucional</t>
  </si>
  <si>
    <t>JOSÉ OLIVARES AGUILERA</t>
  </si>
  <si>
    <t>4.195.135-4</t>
  </si>
  <si>
    <t>Arriendo de Salón Capacitación "Taller Clínica jurídica para Fiscales"</t>
  </si>
  <si>
    <t>HOTEL ALTO DEL SOL</t>
  </si>
  <si>
    <t>76.052.649-5</t>
  </si>
  <si>
    <t>Arriendo de salón para Reunión de Directivos</t>
  </si>
  <si>
    <t>ROYAL SANTIAGO HOTEL S.A..</t>
  </si>
  <si>
    <t>Por relatoría del Curso "Clínica de Gestión de Calidad Atención de publico"</t>
  </si>
  <si>
    <t>ADS CAPACITACIÓN Ltda.</t>
  </si>
  <si>
    <t>77.934.650-1</t>
  </si>
  <si>
    <t>1021430-6</t>
  </si>
  <si>
    <t>1124494-2</t>
  </si>
  <si>
    <t>396088-0</t>
  </si>
  <si>
    <t>440829-4</t>
  </si>
  <si>
    <t>507437-7</t>
  </si>
  <si>
    <t>141184-7</t>
  </si>
  <si>
    <t>NORMA MARÍA  MONSERRAT MOLINA MARTÍNEZ</t>
  </si>
  <si>
    <t>16596-6</t>
  </si>
  <si>
    <t>210261-9</t>
  </si>
  <si>
    <t>213425-1</t>
  </si>
  <si>
    <t>260692-9</t>
  </si>
  <si>
    <t>355394-0</t>
  </si>
  <si>
    <t>364515-2</t>
  </si>
  <si>
    <t>373384-1</t>
  </si>
  <si>
    <t>381968-1</t>
  </si>
  <si>
    <t>404687-2</t>
  </si>
  <si>
    <t>518683-k</t>
  </si>
  <si>
    <t>7742-0</t>
  </si>
  <si>
    <t>Escritorio y arrimo Sala Video conferencia</t>
  </si>
  <si>
    <t>SODIMAC S. A.</t>
  </si>
  <si>
    <t>Adquisición de un mezclador de sonido - Mekse MX-602</t>
  </si>
  <si>
    <t>BERTA CABALLERO CEBALLOS</t>
  </si>
  <si>
    <t>2.177.310-7</t>
  </si>
  <si>
    <t xml:space="preserve">Adquisición Cámara IP Color </t>
  </si>
  <si>
    <t>R&amp;E INGENIERÍA Y SERVICIOS LTDA.</t>
  </si>
  <si>
    <t>76.754.900-8</t>
  </si>
  <si>
    <t>Servicio eléctrico mayo/junio 2011 - Fiscalía Regional y Local Antofagasta</t>
  </si>
  <si>
    <t>EMPRESA ELÉCTRICA DE ANTOFAGASTA S.A...</t>
  </si>
  <si>
    <t>Servicio Agua potable mayo/junio - Fiscalía Regional - Fiscalía local Antofagasta</t>
  </si>
  <si>
    <t>Servicio telefónico mayo/junio  2011  - Fiscalía Regional, Locales de Antofagasta; Calama, Tocopilla, Taltal, M. Elena</t>
  </si>
  <si>
    <t>Servicio larga distancia mayo/junio</t>
  </si>
  <si>
    <t>TELEFÓNICA LARGA DISTANCIA S.A.</t>
  </si>
  <si>
    <t>Peritaje Veracidad de Relato y Daño Emocional, Delito Estupro</t>
  </si>
  <si>
    <t>Peritaje Veracidad de Relato y Daño Emocional, Delito Lesiones Leves</t>
  </si>
  <si>
    <t>MARCELA ANDREA ROJAS RUIZ DE GAMBOA</t>
  </si>
  <si>
    <t>Peritaje Veracidad de Relato, Daño Emocional y Grado de Retardo Mental, Delito Violación</t>
  </si>
  <si>
    <t>FN Nº 958/2011</t>
  </si>
  <si>
    <t>Autoriza contratación directa para armado y habilitación de un contenedor en la Fiscalía Local de Linares</t>
  </si>
  <si>
    <t>SERGIO MEJIAS CERDA</t>
  </si>
  <si>
    <t>9.012.772-1</t>
  </si>
  <si>
    <t>Materiales de oficina, F.L. Curico</t>
  </si>
  <si>
    <t>Block de apuntes, F. Regional</t>
  </si>
  <si>
    <t>SOC. NORAMBUENA ALDANA</t>
  </si>
  <si>
    <t>85.641.100-1</t>
  </si>
  <si>
    <t>DARTEL TALCA LTDA.</t>
  </si>
  <si>
    <t>78.480.270-1</t>
  </si>
  <si>
    <t>Mudanza de muebles y enseres, F.L. Talca (Medida de Protección)</t>
  </si>
  <si>
    <t>ANA DONOSO MONTECINOS</t>
  </si>
  <si>
    <t>6.586.787-7</t>
  </si>
  <si>
    <t>Etiqueta y cinta de transferencia, F. Regional</t>
  </si>
  <si>
    <t>SEACOM LTDA.</t>
  </si>
  <si>
    <t>78.133.350-6</t>
  </si>
  <si>
    <t>9.824.515-4</t>
  </si>
  <si>
    <t>Etiqueta de seguridad, F. Regional</t>
  </si>
  <si>
    <t>Calzado varones, F. Regional y Locales</t>
  </si>
  <si>
    <t>CENCOSUD RETAIL S.A.</t>
  </si>
  <si>
    <t>Impermeable varones, F. Regional y Locales</t>
  </si>
  <si>
    <t>PSICUS CONSULTORES</t>
  </si>
  <si>
    <t>78.115.670-1</t>
  </si>
  <si>
    <t>11.372.911-2</t>
  </si>
  <si>
    <t>84.671.700-5</t>
  </si>
  <si>
    <t>Consumo agua Potable Mayo 2011, F. L. Curico</t>
  </si>
  <si>
    <t>Consumo agua Potable Mayo 2011, F. L. Molina</t>
  </si>
  <si>
    <t>Consumo agua Potable Mayo 2011, F. L. Parral</t>
  </si>
  <si>
    <t>Consumo agua Potable Mayo 2011, F. L. Talca</t>
  </si>
  <si>
    <t>Consumo agua Potable Mayo 2011, F. L. Regional</t>
  </si>
  <si>
    <t>Consumo agua Potable Mayo 2011, F. L. Cauquenes</t>
  </si>
  <si>
    <t>Legal Publishing Chile Ltda.</t>
  </si>
  <si>
    <t>Compra pizarra acrílica de 80x100 FL P.Varas</t>
  </si>
  <si>
    <t>Compra libro Formación y Valorización de la Prueba en el Proceso Penal</t>
  </si>
  <si>
    <t>78.064-980-1</t>
  </si>
  <si>
    <t>Compra libro Los Hechos en el Recurso de Nulidad en Materia Penal</t>
  </si>
  <si>
    <t>Compra de faja lumbar FL P.Montt</t>
  </si>
  <si>
    <t>Erwin Henríquez Carvajal</t>
  </si>
  <si>
    <t>9.459.462-6</t>
  </si>
  <si>
    <t>Compra respaldo ergonómico lumbar FL P.Montt</t>
  </si>
  <si>
    <t>Marisol Oyarzún Olavarria</t>
  </si>
  <si>
    <t>10.657.163-5</t>
  </si>
  <si>
    <t>Compra de botín Edelbroock, 1 par de guantes anticorte FL P.Montt</t>
  </si>
  <si>
    <t>Hugo Zarabia Henríquez</t>
  </si>
  <si>
    <t>7.854.794-4</t>
  </si>
  <si>
    <t>76.064.302-5</t>
  </si>
  <si>
    <t>2 Gabinete con biblioteca para F.Regional</t>
  </si>
  <si>
    <t>Pedro Vargas Coronado</t>
  </si>
  <si>
    <t>12.933.789-3</t>
  </si>
  <si>
    <t>Compra 200 bolsas de pellets para calefacción F.Regional</t>
  </si>
  <si>
    <t>Dimarsa S.A.</t>
  </si>
  <si>
    <t>93.224.000-9</t>
  </si>
  <si>
    <t>Pasaje aéreo P.Montt-Santiago-P.Montt del 13-06 al 15-06-2011</t>
  </si>
  <si>
    <t>Pago de flete por libro Memorias del Primer Fiscal Nacional</t>
  </si>
  <si>
    <t>Pago de flete por libro Formación y Valoración de la Prueba en el Proceso Penal</t>
  </si>
  <si>
    <t>Pago de flete por libro Los Hechos en el Recurso de Nulidad en Materia Penal</t>
  </si>
  <si>
    <t>10 puntos de red repartidos en 5 cajas chuqui, 15 puntos de red magic repartidos en 5 cajas chuqui Fiscalía Regional</t>
  </si>
  <si>
    <t>Javier Conejeros Aravena y Cía Ltda.</t>
  </si>
  <si>
    <t>76.110.280-k</t>
  </si>
  <si>
    <t>Reparación de impresora HP FL Osorno</t>
  </si>
  <si>
    <t>Pasaje aéreo P.Montt-Santiago-P.Montt del 28-06 al 01-07-2011</t>
  </si>
  <si>
    <t>10-FR Nº 53</t>
  </si>
  <si>
    <t>Arriendo estacionamiento vehículo FL P.Montt mes de junio</t>
  </si>
  <si>
    <t>Berta Pacheco Vásquez</t>
  </si>
  <si>
    <t>6.937.969-9</t>
  </si>
  <si>
    <t>Comercial R Y F Ltda.</t>
  </si>
  <si>
    <t>76.116.306-k</t>
  </si>
  <si>
    <t xml:space="preserve">Presupuesto de diseño de Ingeniería Estructura, Evaluación y cálculo de modificación muro estructural  FL P.Montt </t>
  </si>
  <si>
    <t>Jorge Mas Maragaño</t>
  </si>
  <si>
    <t>12.422.353-9</t>
  </si>
  <si>
    <t>Pasaje aéreo P.Montt-Cartagena de Indias-P.Montt</t>
  </si>
  <si>
    <t>10 DER N 13</t>
  </si>
  <si>
    <t>Osvaldo Rosas Gutiérrez</t>
  </si>
  <si>
    <t>10.110.810-4</t>
  </si>
  <si>
    <t>Servicio de Seguridad del 01-07 al 14-07-2011 F.Regional FL P.Montt</t>
  </si>
  <si>
    <t>Seguridad Privada Lorenzo Salvadores</t>
  </si>
  <si>
    <t>76.472.140-3</t>
  </si>
  <si>
    <t>10-FR Nº 32</t>
  </si>
  <si>
    <t>Autoriza ingreso de hija menor de 2 años funcionaria F.Regional</t>
  </si>
  <si>
    <t>Jardín Infantil y Sala Cuna Marcia Vargas Velásquez</t>
  </si>
  <si>
    <t>7.069.944-3</t>
  </si>
  <si>
    <t>76.505.560-1</t>
  </si>
  <si>
    <t>Código Procesal Penal</t>
  </si>
  <si>
    <t>Editorial Libromar Limitada</t>
  </si>
  <si>
    <t>Mobiliario Uravit</t>
  </si>
  <si>
    <t>Comercial Stong Wood Ltda.</t>
  </si>
  <si>
    <t>76.582.400-1</t>
  </si>
  <si>
    <t>89.660.800-2</t>
  </si>
  <si>
    <t>Revista Internacional Derecho Penal Contemporáneo</t>
  </si>
  <si>
    <t>Editorial Libromar Limitada.</t>
  </si>
  <si>
    <t>Cámara Filmadora Uravit</t>
  </si>
  <si>
    <t>12.125.010-1</t>
  </si>
  <si>
    <t>18-FR Nº49</t>
  </si>
  <si>
    <t>Obra de teatro para comité de drogas</t>
  </si>
  <si>
    <t>8.184.111-K</t>
  </si>
  <si>
    <t>84.295.700-1</t>
  </si>
  <si>
    <t>Recarga de extintores</t>
  </si>
  <si>
    <t>7.274.765-8</t>
  </si>
  <si>
    <t xml:space="preserve">Adquisición de materiales de aseo  para Fiscalía Regional </t>
  </si>
  <si>
    <t>09.454.737-7</t>
  </si>
  <si>
    <t>Mantención de aire acondicionado Fiscalía Regional  y Locales de la I Región</t>
  </si>
  <si>
    <t>FRANCISCO GUSTAVO GARRIDO AVALOS</t>
  </si>
  <si>
    <t>08.062.117-5</t>
  </si>
  <si>
    <t>FERNANDO ARIEL SANDOVAL QUIROGA</t>
  </si>
  <si>
    <t>08.431.752-7</t>
  </si>
  <si>
    <t>Pasajes aéreos tramo Iquique-Santiago-Iquique (1 pasajero) del 06/06 al 09/06</t>
  </si>
  <si>
    <t xml:space="preserve">Pasajes aéreos tramo Iquique-Santiago-Iquique </t>
  </si>
  <si>
    <t>Consumo de electricidad Fiscalía Local Alto Hospicio</t>
  </si>
  <si>
    <t>Consumo de electricidad Fiscalía Regional</t>
  </si>
  <si>
    <t>Consumo de electricidad Uravit</t>
  </si>
  <si>
    <t>Consumo de electricidad Fiscalía Local Iquique</t>
  </si>
  <si>
    <t>Consumo de electricidad Fiscalía Local Pozo Almonte</t>
  </si>
  <si>
    <t>Consumo de telefonía fija Fiscalía Regional</t>
  </si>
  <si>
    <t>Consumo de telefonía fija Fiscalía Local Iquique</t>
  </si>
  <si>
    <t>Consumo de telefonía fija Fiscalía Local Pozo Almonte</t>
  </si>
  <si>
    <t>Consumo de telefonía fija Fiscalía Local Alto Hospicio</t>
  </si>
  <si>
    <t>Consumo de agua Fiscalía Local Pozo Almonte</t>
  </si>
  <si>
    <t>Consumo de agua Fiscalía Regional</t>
  </si>
  <si>
    <t>F R. Valparaíso</t>
  </si>
  <si>
    <t>Consumo de agua Fiscalía Local Iquique</t>
  </si>
  <si>
    <t xml:space="preserve">Mantenciones menores en la Fiscalía  Regional de Tarapacá </t>
  </si>
  <si>
    <t>Adquisición de botiquines para Fiscalía Regional y Fiscalías Locales de la I Región</t>
  </si>
  <si>
    <t>RICARDO JULIO BOLADOS</t>
  </si>
  <si>
    <t>09.935.331-7</t>
  </si>
  <si>
    <t>Provisión de papeleros para espacios comunes para Fiscalía Regional</t>
  </si>
  <si>
    <t>81.359.000-K</t>
  </si>
  <si>
    <t>Compra de ampolleta  halógeno HID-D2R para vehículo institucional.</t>
  </si>
  <si>
    <t>COMERCIAL SAFARI LTDA.</t>
  </si>
  <si>
    <t>77.202.320-0</t>
  </si>
  <si>
    <t>Franqueo convenido mes  de Junio 2011 Fiscalía Regional</t>
  </si>
  <si>
    <t>Franqueo convenido mes  de Junio 2011 Fiscalía Local Iquique</t>
  </si>
  <si>
    <t>Franqueo convenido mes  de Junio 2011 Fiscalía Local Alto Hospicio</t>
  </si>
  <si>
    <t>01-FR Nº 911</t>
  </si>
  <si>
    <t xml:space="preserve">Autoriza contratación directa  con empresas Publiguías Yell Chile S.A  para publicación destacada  de números  telefónicos. </t>
  </si>
  <si>
    <t>PUBLIGUIAS YELL CHILE S.A</t>
  </si>
  <si>
    <t>ENRIQUE ZUFIC LEROU</t>
  </si>
  <si>
    <t>05.282.251-3</t>
  </si>
  <si>
    <t>Provisión de artículos para primeros auxilios para Fiscalía Regional</t>
  </si>
  <si>
    <t>GARMENDIA MACUS S.A</t>
  </si>
  <si>
    <t>96.889.950-3</t>
  </si>
  <si>
    <t>Publicación en diario la Estrella de Iquique dia 19/06 llamado a concurso cargo secretaria Gr. XVI para  Fiscalía Regional</t>
  </si>
  <si>
    <t xml:space="preserve">Pasajes aéreos tramo Santiago-Iquique-Santiago </t>
  </si>
  <si>
    <t>Pasajes aéreos tramo Iquique-Santiago-Iquique</t>
  </si>
  <si>
    <t>Pasajes aéreos tramo Iquique-Arica-Iquique</t>
  </si>
  <si>
    <t>SKY AIRLINE S.A</t>
  </si>
  <si>
    <t>Reparación de pintura y confección de muebles en Uravit Regional</t>
  </si>
  <si>
    <t>LUIS VILLAGRA ORDENES</t>
  </si>
  <si>
    <t>06.589.893-4</t>
  </si>
  <si>
    <t>Compra de artículos de seguridad para la Fiscalía Regional</t>
  </si>
  <si>
    <t>77.646.200-4</t>
  </si>
  <si>
    <t>Arriendo de salón y servicios de coffe break  para jornada "Actualización en recursos procesales"</t>
  </si>
  <si>
    <t>78.512.450-2</t>
  </si>
  <si>
    <t xml:space="preserve">Servicio de transporte de pasajeros Fiscalía Regional. </t>
  </si>
  <si>
    <t>07.053.691-9</t>
  </si>
  <si>
    <t>Provisión de Pendrive Sandisk 8 GB</t>
  </si>
  <si>
    <t>IMPORTADORA Y EXPORTADORA SAKAE LIMITADA</t>
  </si>
  <si>
    <t>Adquisición de toner Q2612A para Fiscalías locales</t>
  </si>
  <si>
    <t>Provisión de proyectores S10 Epson para Fiscalía Regional.</t>
  </si>
  <si>
    <t>Confección de placas acrílicas para letreros en puertas de Fiscalía Regional</t>
  </si>
  <si>
    <t>MARCELINO RAMOS RIVERA</t>
  </si>
  <si>
    <t>09.242.506-1</t>
  </si>
  <si>
    <t>01-FR Nº 19</t>
  </si>
  <si>
    <t>Autoriza contratación directa de servicio  de arriendo de central telefónica para la Fiscalía  Local de Alto Hospicio por el mes de Julio 2011.</t>
  </si>
  <si>
    <t>HOMERO VAN CAMPS MORA</t>
  </si>
  <si>
    <t>4.332.720-8</t>
  </si>
  <si>
    <t>Pago de Compromisos de Consumo de Electricidad Nic Nº4320534, para la Fiscalía Local de Vallenar, consumo de 1552 KW, periodo del 28/04/2011 al 29/05/2011.</t>
  </si>
  <si>
    <t>Pago de Consumo de Electricidad para la Fiscalía Regional Nic Nº4002216 periodo del 30/05/2011 al 28/06/2011 (junio 3.679 KW).</t>
  </si>
  <si>
    <t>Pago de Compromisos de Consumo de Electricidad para la Fiscalía Local de Copiapó Nic Nº4087055 periodo del 30/05/2010 al 28/06/2011 (junio 4.020 KW).</t>
  </si>
  <si>
    <t>Pago de consumo de electricidad Nic 3838367, Fiscalía local de Freirina periodo del 12/05/2011 hasta 13/06/2011, cantidad de consumo en KW 1108.</t>
  </si>
  <si>
    <t>Pago de consumo de electricidad Nic 3851084, Fiscalía local de Diego periodo del 18/05/2011 hasta 17/06/2011, (613 kw)</t>
  </si>
  <si>
    <t>Pago de Compromisos de Consumo de Electricidad para la Fiscalía Local de Caldera (83 KW)  periodo del 28-04-2011 al 30-05-2011</t>
  </si>
  <si>
    <t>Servicio Instalación, Monitoreo de Alarmas y Seguridad Integral Limitada (SMA)</t>
  </si>
  <si>
    <t>77.711.030-6</t>
  </si>
  <si>
    <t>12.536.597-3</t>
  </si>
  <si>
    <t>PAMELA ANDREA TRAZAR UGARTE</t>
  </si>
  <si>
    <t>13.684.168-8</t>
  </si>
  <si>
    <t>TRONWELL BUSINESS S.A.</t>
  </si>
  <si>
    <t>76.482.310-9</t>
  </si>
  <si>
    <t>TECNOFRIO ING LTDA.</t>
  </si>
  <si>
    <t>78.330.550-K</t>
  </si>
  <si>
    <t>SOCLIMA Y ASOCIADOS S.A.</t>
  </si>
  <si>
    <t>96.966.450-K</t>
  </si>
  <si>
    <t>96.783.910-8</t>
  </si>
  <si>
    <t>RENE MARIO SALINAS HIDALGO</t>
  </si>
  <si>
    <t>7.858.082-8</t>
  </si>
  <si>
    <t>MIGUEL OLIVARES LETELIER</t>
  </si>
  <si>
    <t>14.310.804-K</t>
  </si>
  <si>
    <t>76.032.617-8</t>
  </si>
  <si>
    <t>Consumo de electricidad de Fiscalía Local de Villa Alemana, periodo desde 01/04/2011 al 02/05/2011</t>
  </si>
  <si>
    <t>Envío de encomienda a Fiscalía Local de Isla de Pascua</t>
  </si>
  <si>
    <t>Pasaje aéreo P.Montt-Santiago-P.Montt del 08-06 al 10-06-2011</t>
  </si>
  <si>
    <t>Editorial Libromar Ltda.</t>
  </si>
  <si>
    <t>78.064.980-1</t>
  </si>
  <si>
    <t>7.432.556-4</t>
  </si>
  <si>
    <t>Comercial Totalpack Ltda.</t>
  </si>
  <si>
    <t>Empresa El Mercurio S.A.P.</t>
  </si>
  <si>
    <t>Compra de insumos de coffee para atención de autoridades de la Fiscalía Regional Oriente.</t>
  </si>
  <si>
    <t>K D M S.A.</t>
  </si>
  <si>
    <t>F R. Coquimbo</t>
  </si>
  <si>
    <t xml:space="preserve">Solicitud N° </t>
  </si>
  <si>
    <t>EMPRESA NACIONAL DE TELECOMUNICACIONES S.A.</t>
  </si>
  <si>
    <t>DIMERC S.A.</t>
  </si>
  <si>
    <t>97.030.000-7</t>
  </si>
  <si>
    <t>AGUAS DEL VALLE S.A.</t>
  </si>
  <si>
    <t>99.541.380-9</t>
  </si>
  <si>
    <t>ISAÍAS MARTÍNEZ SOLA</t>
  </si>
  <si>
    <t>13.973.411-4</t>
  </si>
  <si>
    <t>76.071.269-8</t>
  </si>
  <si>
    <t>VIGIL LTDA.</t>
  </si>
  <si>
    <t>78.188.340-9</t>
  </si>
  <si>
    <t>ANTONIO PUGA Y COMPAÑÍA LTDA.</t>
  </si>
  <si>
    <t>80.764.900-0</t>
  </si>
  <si>
    <t>FR Nº 85/2011</t>
  </si>
  <si>
    <t>WILUG</t>
  </si>
  <si>
    <t>79.894.400-2</t>
  </si>
  <si>
    <t>FN/MP N°2210/2008</t>
  </si>
  <si>
    <t>XIMENA ROJAS CORTES</t>
  </si>
  <si>
    <t>13.482.685-1</t>
  </si>
  <si>
    <t>FN/MP N°1485/2010</t>
  </si>
  <si>
    <t>FRANCISCO CABALLERO ZEPEDA</t>
  </si>
  <si>
    <t>12.804.779-4</t>
  </si>
  <si>
    <t>80.202.000-7</t>
  </si>
  <si>
    <t>Carlos Alejandro Ramos Díaz (Librotecnia)</t>
  </si>
  <si>
    <t>Legal Publishing Chile Limitada</t>
  </si>
  <si>
    <t>77.532.650-6</t>
  </si>
  <si>
    <t>Empresa Periodística La Nación S.A.</t>
  </si>
  <si>
    <t>Contrato XIV Peritaje por caso de la F.L. Valdivia</t>
  </si>
  <si>
    <t>Multioffice Limitada</t>
  </si>
  <si>
    <t>76.023.999-2</t>
  </si>
  <si>
    <t>Crecic S.A.</t>
  </si>
  <si>
    <t>87.019.000-K</t>
  </si>
  <si>
    <t>Comercial Emuza Limitada</t>
  </si>
  <si>
    <t>76.339.440-9</t>
  </si>
  <si>
    <t>Convenio Marco (Chilecompra)</t>
  </si>
  <si>
    <t>Surti Ventas Limitada</t>
  </si>
  <si>
    <t>76.462.500-5</t>
  </si>
  <si>
    <t>Comercial Red Office Limitada</t>
  </si>
  <si>
    <t>77.012.870-6</t>
  </si>
  <si>
    <t>60.910.000-1</t>
  </si>
  <si>
    <t>Fiscalía Nacional</t>
  </si>
  <si>
    <t>12.293.851-4</t>
  </si>
  <si>
    <t>SOCIEDAD INFORMATIVA REGIONAL S.A.</t>
  </si>
  <si>
    <t>96.852.720-7</t>
  </si>
  <si>
    <t>Oriana Baeza Hidalgo</t>
  </si>
  <si>
    <t>RES FN N°1485</t>
  </si>
  <si>
    <t>Sanhdra Vergara Marinovic</t>
  </si>
  <si>
    <t>12.858.891-4</t>
  </si>
  <si>
    <t>No hay</t>
  </si>
  <si>
    <t>Compra de Gasolina 95 Octanos y Petróleo Diesel para automóviles de la Fiscalía</t>
  </si>
  <si>
    <t>Adquisición de Portacredenciales (200) para stock</t>
  </si>
  <si>
    <t>PROMOPRINT IMPRESORES LIMITADA</t>
  </si>
  <si>
    <t>Adquisición de (4) Foliadores Reiner B-6</t>
  </si>
  <si>
    <t>Adquisición de Calzado de Seguridad para funcionarios</t>
  </si>
  <si>
    <t>MANUFACTURAS RAC LIMITADA</t>
  </si>
  <si>
    <t>77.676.860-K</t>
  </si>
  <si>
    <t>TELECOMUNICACIONES TELCODATA LIMITADA</t>
  </si>
  <si>
    <t>52.002.582-0</t>
  </si>
  <si>
    <t>FR Nº35</t>
  </si>
  <si>
    <t>Adquisición de (13) frazadas para funcionarios ATI</t>
  </si>
  <si>
    <t>Servicios profesionales mes de mayo - CONACE</t>
  </si>
  <si>
    <t>ELIECER MALUENDA M.</t>
  </si>
  <si>
    <t>11.937.323-9</t>
  </si>
  <si>
    <t>Servicio profesionales - CONACE JUNIO</t>
  </si>
  <si>
    <t>Servicio de electricidad FL Chacabuco periodo    27/05/2011 al 28/06/2011</t>
  </si>
  <si>
    <t>Servicio de electricidad CJS - del 26/05/2011 al 24/06/2011</t>
  </si>
  <si>
    <t>Servicio de agua potable FL Chacabuco Periodo 13/05/2011 al 14/06/2011</t>
  </si>
  <si>
    <t>Servicio de Telefonía Fija y mantención de equipos mes de Enero</t>
  </si>
  <si>
    <t>GTD TELESAT S.A.</t>
  </si>
  <si>
    <t>Servicio de Telefonía Fija y mantención de equipos mes de Febrero</t>
  </si>
  <si>
    <t>1423842 - 1429628  1424213 - 1419530</t>
  </si>
  <si>
    <t>Servicio de correspondencia período mayo de 2011</t>
  </si>
  <si>
    <t>Adquisición de  20 portamicrófonos de acrílico, de 6 x7 cms ancho. Perforación interior de 4,5 cms diámetro, color blanco, logo impreso por 4 lados.</t>
  </si>
  <si>
    <t>Carlos Madariaga Pino</t>
  </si>
  <si>
    <t>4.033.034-2</t>
  </si>
  <si>
    <t>FN/MP N° 1.161</t>
  </si>
  <si>
    <t>FN/MP Nº 845</t>
  </si>
  <si>
    <t>Servicio de reparación del reloj control de la Fiscalía Nacional.</t>
  </si>
  <si>
    <t>Industrias Eléctricas Hessmay S.A.</t>
  </si>
  <si>
    <t>92.033.000-2</t>
  </si>
  <si>
    <t>Compra de parlantes GENIUS, modelo DP-HF500A, para uso en Gabinete del Fiscal Nacional.</t>
  </si>
  <si>
    <t>Contratación de 50 servicios de coffee break para Jornada de Estudios CGI, el lunes 13 de Junio, en el auditorium de la Fiscalía Nacional</t>
  </si>
  <si>
    <t>Lisette Solange Alvarez Alquinta</t>
  </si>
  <si>
    <t>Contratación de 276 servicios de coffee break para Jornada de Difusión Integrada CGI, los días martes 05, miércoles 06 y jueves 07 de Julio, en el auditorium de la Fiscalía Nacional</t>
  </si>
  <si>
    <t>1 Clase de yoga de demostración, parte del programa de prevención de drogas.</t>
  </si>
  <si>
    <t>Diego Retamal Wiedmaier</t>
  </si>
  <si>
    <t>11.947.471-K</t>
  </si>
  <si>
    <t>Prestación de servicios de 140 masajes descontracturantes, en conformidad al programa de prevención de drogas del MP.</t>
  </si>
  <si>
    <t>Katherine Barra Osorio</t>
  </si>
  <si>
    <t>13.918.397-5</t>
  </si>
  <si>
    <t>Contratación de clase demostrativa de Tai Chi (Bienestar, Política de Drogas)</t>
  </si>
  <si>
    <t>Juan Colipi Curiñir</t>
  </si>
  <si>
    <t>9.787.624-K</t>
  </si>
  <si>
    <t>Contratación de clase demostrativa de Pilates (Bienestar, Política de Drogas)</t>
  </si>
  <si>
    <t>Catalina Alejandra Larrondo Robles</t>
  </si>
  <si>
    <t>13.831.930-K</t>
  </si>
  <si>
    <t>Compra de 4 tazas de café con platillo de cobre. Presente del Fiscal Nacional de Chile al Fiscal Nacional de Paraguay.</t>
  </si>
  <si>
    <t>FN/MP N° 868</t>
  </si>
  <si>
    <t>Compra de 60 cheques restaurante, impresos por $5.000 que se ocuparán en Jornada sobre tribunales de Tratamiento de Drogas el dia 17/06/11</t>
  </si>
  <si>
    <t>Sodexo Soluciones de Motivación Chile S.A.</t>
  </si>
  <si>
    <t>96.556.930-8</t>
  </si>
  <si>
    <t>SC (Andina) INC. (Hotel Crowne Plaza).</t>
  </si>
  <si>
    <t>76.193.410-4</t>
  </si>
  <si>
    <t>Publicación aviso 3er llamado a Concurso Público de Fiscales Adjuntos 2011, de las Fiscalías Regionales de la I, III, IV, V, VII, VIII y IX Regiones y Zonas Centro Norte, Sur y Occidente de la Región Metropolitana. El Lunes 13 de Junio en Diario La Tercera. (Legales MD06x3)</t>
  </si>
  <si>
    <t>Empresa Periodística La Tercera S.A.</t>
  </si>
  <si>
    <t>Publicación aviso 3er llamado a Concurso Público de Fiscales Adjuntos 2011, de las Fiscalías Regionales de la I, III, IV, V, VII, VIII y IX Regiones y Zonas Centro Norte, Sur y Occidente de la Región Metropolitana. El Domingo 12 de Junio en Diario El Mercurio. (Cuerpo E Par MD07x2)</t>
  </si>
  <si>
    <t>Publicación aviso 3er llamado a Concurso Público de Fiscales Adjuntos 2011, de las Fiscalías Regionales de la I, III, IV, V, VII, VIII y IX Regiones y Zonas Centro Norte, Sur y Occidente de la Región Metropolitana. El Domingo 12 y Lunes 13 de Junio en Diario La Estrella de Iquique. (M10xC3 Gen)</t>
  </si>
  <si>
    <t>Empresa Periodística El Norte S.A.</t>
  </si>
  <si>
    <t>Publicación aviso 3er llamado a Concurso Público de Fiscales Adjuntos 2011, de las Fiscalías Regionales de la I, III, IV, V, VII, VIII y IX Regiones y Zonas Centro Norte, Sur y Occidente de la Región Metropolitana. El Domingo 12 y Lunes 13 de Junio en Diario Atacama de Copiapó. (M10xC3 Gen)</t>
  </si>
  <si>
    <t>Publicación aviso 3er llamado a Concurso Público de Fiscales Adjuntos 2011, de las Fiscalías Regionales de la I, III, IV, V, VII, VIII y IX Regiones y Zonas Centro Norte, Sur y Occidente de la Región Metropolitana. El Domingo 12 y Lunes 13 de Junio en Diario El Dia de La Serena. (20cms. x 3COL Gen)</t>
  </si>
  <si>
    <t>Antonio Puga y Compañía Limitada</t>
  </si>
  <si>
    <t>Publicación aviso 3er llamado a Concurso Público de Fiscales Adjuntos 2011, de las Fiscalías Regionales de la I, III, IV, V, VII, VIII y IX Regiones y Zonas Centro Norte, Sur y Occidente de la Región Metropolitana. El Domingo 12 y Lunes 13 de Junio en Diario El Mercurio de Valparaíso. (M10xC3 Gen)</t>
  </si>
  <si>
    <t>Publicación aviso 3er llamado a Concurso Público de Fiscales Adjuntos 2011, de las Fiscalías Regionales de la I, III, IV, V, VII, VIII y IX Regiones y Zonas Centro Norte, Sur y Occidente de la Región Metropolitana. El Domingo 12 y Lunes 13 de Junio en Diario El Centro de Talca. (20cms. x 3COL Gen)</t>
  </si>
  <si>
    <t>Editora El Centro Empresa Periodística S.A.</t>
  </si>
  <si>
    <t>76.923.040-8</t>
  </si>
  <si>
    <t>Publicación aviso 3er llamado a Concurso Público de Fiscales Adjuntos 2011, de las Fiscalías Regionales de la I, III, IV, V, VII, VIII y IX Regiones y Zonas Centro Norte, Sur y Occidente de la Región Metropolitana. El Domingo 12 y Lunes 13 de Junio en Diario El Sur de Concepción. (M7xC2 Gen)</t>
  </si>
  <si>
    <t>Publicación aviso 3er llamado a Concurso Público de Fiscales Adjuntos 2011, de las Fiscalías Regionales de la I, III, IV, V, VII, VIII y IX Regiones y Zonas Centro Norte, Sur y Occidente de la Región Metropolitana. El Domingo 12 y Lunes 13 de Junio en Diario Austral de Temuco. (M10xC3 Gen)</t>
  </si>
  <si>
    <t>Publicación aviso 3er llamado a Concurso Público de Fiscales Adjuntos 2011, de las Fiscalías Regionales de la I, III, IV, V, VII, VIII y IX Regiones y Zonas Centro Norte, Sur y Occidente de la Región Metropolitana. En Diario Oficial.</t>
  </si>
  <si>
    <t>Publicación Llamado a Licitación Pública para la "Adquisición Centralizada de Sistemas de Videoconferencia para Unidades Regionales de Atención a las Víctimas y Testigos del Ministerio Público, año 2011". El Domingo 12/06/2011 en Diario El Mercurio, Cuerpo Generales MD03x2.</t>
  </si>
  <si>
    <t>FN/MP N° 93</t>
  </si>
  <si>
    <t>Servicio de reparación de sillón ejecutivo respaldo alto (CSB)</t>
  </si>
  <si>
    <t>Posada de Chile Emprendimientos Hoteleros Ltda.</t>
  </si>
  <si>
    <t>76.502.610-5</t>
  </si>
  <si>
    <t>Reparación de mueble e instalación de puertas en melamina haya catedral de 18 mm con tirador, cerradura y tapacantos pvc</t>
  </si>
  <si>
    <t>Pago de consumo de electricidad Nic 3827166, Fiscalía local de Chañaral periodo del 11/05/2011 hasta 10/06/2011, cantidad de consumo en KW 786.</t>
  </si>
  <si>
    <t>Pago de agua Nº de servicio 182525-9, Fiscalía Regional de Atacama para el periodo del 05/05/2011 al 04/06/2011, (31m3)</t>
  </si>
  <si>
    <t>Pago de agua Nº de servicio 609623-9, Fiscalía Local de Caldera para el periodo del 29/04/2011 al 31/05/2011, (0m3)</t>
  </si>
  <si>
    <t>Pago de agua Nº de servicio 129472-5, Fiscalía Local de Vallenar para el periodo del 07/05/2011 al 07/06/2011, (13m3)</t>
  </si>
  <si>
    <t>Pago de agua Nº de servicio 151767-8, Fiscalía Local de Freirina para el periodo del 02/05/2011 al 03/06/2011, (15m3)</t>
  </si>
  <si>
    <t>Pago de agua Nº de servicio 58128-3, Fiscalía Local de Copiapó para el periodo del 06/05/2011 al 06/06/2011, (100m3).</t>
  </si>
  <si>
    <t>Pago de agua Nº de servicio 318353-K, Fiscalía Local de Chañaral para el periodo del 13/05/2011 hasta 14/06/2011. (16 m3)</t>
  </si>
  <si>
    <t>Pago de Consumo de Cargos Fijos de teléfono Nº205500 para Fiscalía Regional, mes de Junio 2011.</t>
  </si>
  <si>
    <t>Pago de Consumo de Cargos Fijos de teléfono Nº315052 para la Fiscalía Local de Caldera - mes de Junio 2011.</t>
  </si>
  <si>
    <t>Pago de Consumo de Cargos Fijos de teléfono Nº214789 para la Fiscalía Regional, ubicado en el TOP, mes de Junio 2011.</t>
  </si>
  <si>
    <t>Pago de Consumo de Cargos Fijos de teléfono Nº470059 para la Fiscalía Local de Diego de Almagro - oficina auxiliar El Salvador, mes de Junio 2011.</t>
  </si>
  <si>
    <t>Pago de Compromisos de Consumo de Cargos Fijos de teléfono Nº 446912 para la Fiscalía Local de Diego de Almagro -  mes de Junio 2011.</t>
  </si>
  <si>
    <t>Pago de Compromisos de Consumo de Cargos Fijos de teléfono Nº 489837 para la Fiscalía Local de Chañaral -  mes de Junio 2011.</t>
  </si>
  <si>
    <t>Pago de Consumo de Cargos Fijos de teléfono Nº  610455 para la Fiscalía Local de Vallenar, mes de Junio 2011.</t>
  </si>
  <si>
    <t>Pago de Consumo de Cargos Fijos de teléfono Nº 518993 para la Fiscalía Local de Freirina, mes de Junio 2011.</t>
  </si>
  <si>
    <t>Adquisición de cajas organizadoras de 28 lts. para uso de las Fiscalías Locales de Vallenar y Freirina, solicitado por las respectivas Administradoras. Se cotiza a tres proveedores.</t>
  </si>
  <si>
    <t>Adquisición de insumos para Jornada de la DAF, que se realizara en dependencias de la Fiscalía Regional de Atacama.</t>
  </si>
  <si>
    <t>14.241.253-5</t>
  </si>
  <si>
    <t>Adquisición de pouf para uso de la URAVIT, se adquiere a este proveedor de acuerdo a justificación de la URAVIT, que por diseño y calidad prefieren los de Falabella.</t>
  </si>
  <si>
    <t>Atención psicológica a victima C. RUC Nº 1100187128-7 Fiscalía Local de Freirina, enviado por Memo URAVIT Nº 049/2011 del 10 de junio de 2011.</t>
  </si>
  <si>
    <t>Informe pericial psicológico causa RUC 1100526597-7, Fiscal Álvaro Córdova, Fiscalía Local de Copiapó.</t>
  </si>
  <si>
    <t>13.221.586-3</t>
  </si>
  <si>
    <t>Gasto en Electricidad, período 30/03/2011 al 28/04/2011, para la Fiscalía Local de Ovalle</t>
  </si>
  <si>
    <t>Gasto en consumo de agua potable, período del 27/04/2011 al 27/05/2011, para Fiscalía Local de Andacollo.-</t>
  </si>
  <si>
    <t>Gasto en llamadas de larga distancia, Tráfico hasta el 21/05/2011, para Fiscalías de la IV Región.</t>
  </si>
  <si>
    <t>Gasto en Electricidad, período 29/04/2011 al 30/05/2011, para la Fiscalía Regional.</t>
  </si>
  <si>
    <t>Gasto en Electricidad, período 29/04/2011 al 30/05/2011, para la Fiscalía Local de La Serena.</t>
  </si>
  <si>
    <t>Gasto en Electricidad, período 30/03/2011 al 28/04/2011, para la Fiscalía Local de La Serena.</t>
  </si>
  <si>
    <t>Gasto en Electricidad, período 26/04/2011 al 24/05/2011, para la Fiscalía Local de Los Vilos.</t>
  </si>
  <si>
    <t>Gasto en Electricidad, período 04/05/2011 al 02/06/2011, para la Fiscalía Local de Andacollo.</t>
  </si>
  <si>
    <t>Gasto en consumo de agua potable, período del 29/04/2011 al 31/05/2011, para Fiscalía Regional.</t>
  </si>
  <si>
    <t>Gasto en consumo de agua potable, período del 27/04/2011 al 27/05/2011, para Fiscalía Local de Coquimbo.</t>
  </si>
  <si>
    <t>Gasto en consumo de agua potable, período del 30/04/2011 al 01/06/2011, para Fiscalía Local de Ovalle.</t>
  </si>
  <si>
    <t>Gasto en telefonía fija, período Mayo de 2011 para Fiscalía Regional.</t>
  </si>
  <si>
    <t>Gasto en telefonía fija, período Mayo de 2011 para Fiscalía Regional (Uravit).</t>
  </si>
  <si>
    <t>Gasto en telefonía fija, período Mayo de 2011 para Fiscalía Local de La Serena.</t>
  </si>
  <si>
    <t>Gasto en telefonía fija, período Mayo de 2011 para Fiscalía Local de Coquimbo.</t>
  </si>
  <si>
    <t>Gasto en telefonía fija, período Mayo de 2011 para Fiscalía Local de Andacollo.</t>
  </si>
  <si>
    <t>Gasto en telefonía fija, período Mayo de 2011 para Fiscalía Local de Vicuña.</t>
  </si>
  <si>
    <t>Gasto en telefonía fija, período Mayo de 2011 para Fiscalía Local de Ovalle.</t>
  </si>
  <si>
    <t>Gasto en consumo de agua potable, período del 28/04/2011 al 30/05/2011, para Fiscalía Local de Vicuña.</t>
  </si>
  <si>
    <t>Gasto en consumo de agua potable, período del 03/05/2011 al 03/06/2011, para Fiscalía Local de Illapel.</t>
  </si>
  <si>
    <t>Gasto en Electricidad, período 03/05/2011 al 01/06/2011, para la Fiscalía Local de Illapel.</t>
  </si>
  <si>
    <t>Gasto en consumo de agua potable, período del 06/05/2011 al 28/06/2011, para Fiscalía Local de Combarbalá.</t>
  </si>
  <si>
    <t>Gasto en Electricidad, período 03/05/2011 al 02/06/2011, para la Fiscalía Local de Combarbalá.</t>
  </si>
  <si>
    <t>Pasajes  La Serena - Santiago - La Serena, para Jefes de Unidad de la Fiscalía Regional, quien asiste a  encuentro de instancia Técnica.</t>
  </si>
  <si>
    <t>Pasajes  La Serena - Santiago - La Serena, para Director Ejecutivo Regional, quien asiste a  Jornada de Difusión Integrada de CGI.</t>
  </si>
  <si>
    <t>Pasajes  La Serena - Santiago - La Serena, para Director Ejecutivo Regional, quien asiste a  Jornada Nacional de CGI-SIAU..</t>
  </si>
  <si>
    <t>Pasajes  La Serena/Stgo./Valdivia/Stgo./La Serena, para Asesor Comunicacional de la Fiscalía Regional, quien asiste a  Jornada de Asesores Comunicacionales.-</t>
  </si>
  <si>
    <t>Pasajes  LS/Stgo./Copiapó/Stgo./La Serena, para Técnico y Administrativo de Finanzas de la Fiscalía Regional, quienes asiste a  Capacitación del Sistema Browse.</t>
  </si>
  <si>
    <t>FR/MP Nº 100/2011</t>
  </si>
  <si>
    <t>Suministro e Instalación de elementos de seguridad adicional para Fiscalía Local de Illapel.</t>
  </si>
  <si>
    <t>Cambio de Pasajes del Jefe de UECDGI según código de Reserva Nº Z5WAZJ.</t>
  </si>
  <si>
    <t>Mantención de Extintores, Fiscalía Local de Combarbalá.</t>
  </si>
  <si>
    <t>Pasajes  Santiago - Iquique - Santiago para Fiscal de Illapel, quien asiste a  Curso de Litigación Oral zona norte.</t>
  </si>
  <si>
    <t>Pasajes  Iquique - Santiago para Fiscal de Illapel, quien asiste a  Curso de Litigación Oral zona norte.</t>
  </si>
  <si>
    <t>Pasajes  Santiago - Iquique - Santiago para Fiscal de Vicuña, quien asiste a  Curso de Litigación Oral zona norte.</t>
  </si>
  <si>
    <t>Pasajes  Santiago - Iquique - Santiago para Fiscal de Los Vilos, quien asiste a  Curso de Litigación Oral zona norte.</t>
  </si>
  <si>
    <t>Pasajes  LS - Antofagasta - Iquique - Stgo. - LS para Fiscal de Andacollo, quien asiste a  Curso de Litigación Oral zona norte.</t>
  </si>
  <si>
    <t>Pasajes  LS - /Stgo. - Iquique - Stgo - LS,  para Fiscal de Coquimbo, quien asiste a  Curso de Litigación Oral zona norte.</t>
  </si>
  <si>
    <t>Pasajes  La Serena - Santiago - La Serena,  para Jefe UECDGI, quien asiste a  Jornada del SIAU.</t>
  </si>
  <si>
    <t>Pasajes  La Serena - Santiago - La Serena,  para Jefe de Uravite, quien asiste a Jornada de SIAU-DAVT.</t>
  </si>
  <si>
    <t>Pasajes  La Serena - Santiago - La Serena,  para Administrador de Fiscalía de Coquimbo, quien asiste a Jornada de diseño e implementación de curso "Gestión de recursos físicos y financieros".</t>
  </si>
  <si>
    <t>Publicación de Aviso por Licitación Pública de Arrendamiento de Camionetas para Fiscalías de la IV Región.</t>
  </si>
  <si>
    <t>Pasajes  La Serena - Santiago - La Serena,  para Jefe UECDGI, Jefe Uravit, Jefe de RR.HH, quienes asisten a Jornada de Difusión Integrada de CGI.</t>
  </si>
  <si>
    <t>Pasajes  La Serena - Santiago - La Serena,  para  Jefe Uravite, Asesora Fiscal Regional, Fiscal de Ovalle, Psicólogo Uravite, quienes asisten a Tercer Seminario Inter. Sobre agresiones Sexuales.</t>
  </si>
  <si>
    <t>Servicio de Coffee Break para Capacitación de "Competencias Técnicas en Derecho Tributario".</t>
  </si>
  <si>
    <t>ELIZABETH CAMPILLAY ÁLVAREZ</t>
  </si>
  <si>
    <t>6.733.506-6</t>
  </si>
  <si>
    <t>Mantención de Extintores, Fiscalía LocaL de La Serena.</t>
  </si>
  <si>
    <t>Mantención de Extintores, Fiscalía LocaL de Illapel.</t>
  </si>
  <si>
    <t>Pasajes  La Serena - Santiago - La Serena,  para Director Ejecutivo Regional, quien asiste a curso de "Mejoramiento Continuo" y "Gestión de Indicadores".</t>
  </si>
  <si>
    <t>Publicación de Aviso para llamado a concurso por suplencia maternal de Administrativo de Fiscalía Regional y Fiscalía Local de Coquimbo.</t>
  </si>
  <si>
    <t>Pasajes  La Serena - Santiago - La Serena,  para Jefe de UECDGI quien a asiste a Capacitación e Implementación Sistema Informático OPA-MAPVT.</t>
  </si>
  <si>
    <t>Pasajes  La Serena - Santiago - La Serena,  para Jefe de UAF,  Jefe Uravite, Administrador de La Serena, Administrativo Uravite, quienes asisten a CGI TIC Capacitación e Implementación Sistema Informático OPA-MAPVT.</t>
  </si>
  <si>
    <t>Mantención Grupo Electrógeno de Fiscalía Local de Coquimbo.</t>
  </si>
  <si>
    <t>SERGIO HERNÁN CARRASCO CARRASCO</t>
  </si>
  <si>
    <t>7.953.491-9</t>
  </si>
  <si>
    <t>Reparaciones varias en Fiscalía Local de Coquimbo.</t>
  </si>
  <si>
    <t>JAVIER ROJAS LEYTON</t>
  </si>
  <si>
    <t>6.959.294-5</t>
  </si>
  <si>
    <t>Pasajes  La Serena - Santiago - La Serena,  para Asesora Fiscalía Regional, Fiscal Jefe de Coquimbo, Fiscal Jefe de Andacollo, quienes asisten a Taller de Actualizaciones en Drogas Ilícitas.</t>
  </si>
  <si>
    <t>Pasajes  Santiago - Iquique - Santiago para Administradora de Fiscalía de Illapel, quien asiste a Capacitación de Recursos Físicos y Financieros.</t>
  </si>
  <si>
    <t>Pasajes  LS/Stgo./ Iquique/Stgo./LS para Administrador  Fiscalía de Vicuña, Andacollo, y Adm. De Uravite de Ovalle, Adm. UAF, quien asiste a Capacitación de Recursos Físicos y Financieros.</t>
  </si>
  <si>
    <t>Habilitación Furgón Boxer para proyecto de acercamiento de la Fiscalía a la comunidad.</t>
  </si>
  <si>
    <t>76.081.156-4</t>
  </si>
  <si>
    <t>Impresión e instalación de grafica adhesiva en Furgón Boxer de la Fiscalía Regional.</t>
  </si>
  <si>
    <t>ASISTEL LTDA.-</t>
  </si>
  <si>
    <t>FR/MP Nº 101/2011</t>
  </si>
  <si>
    <t>Reparación de ascensor de la Fiscalía Local de Coquimbo.</t>
  </si>
  <si>
    <t>TRANSVE S.A.</t>
  </si>
  <si>
    <t>96.802.280-6</t>
  </si>
  <si>
    <t>FN/MP Nº 795/2011</t>
  </si>
  <si>
    <t>Cambio de Cables tractores y regularización e implementación de elementos de seguridad de ascensor de la Fiscalía Local de Ovalle.</t>
  </si>
  <si>
    <t>Informe Pericial Psicológico , Fiscalía Local de Coquimbo.</t>
  </si>
  <si>
    <t>FANNY ALEJANDRA LEÓN ORELLANA</t>
  </si>
  <si>
    <t>Pasajes  La Serena - Santiago - La Serena,  para Fiscal Jefe de La Serena, quien asiste a Jornada de Difusión Integrada de CGI.-</t>
  </si>
  <si>
    <t>Pasajes  La Serena - Santiago - La Serena,  para Técnico de la Unidad de UECDGI, para asistencia a CGI TIC capacitación e implementación sistema Informático OPA-MAPVT</t>
  </si>
  <si>
    <t>Inasistencia a entrevista de Informe Pericial, Fiscalía Local de Coquimbo.-</t>
  </si>
  <si>
    <t>JEANNETTE ÁLVAREZ DEFRANCHI</t>
  </si>
  <si>
    <t>8.516.227-6</t>
  </si>
  <si>
    <t>Ratificación de Informe en Juicio Oral de la Fiscalía Local de La Serena.</t>
  </si>
  <si>
    <t>Ratificación de Informe en Juicio Oral de la Fiscalía Local de Coquimbo.</t>
  </si>
  <si>
    <t>MAXIMILIANO STANGE ARANCIBIA</t>
  </si>
  <si>
    <t>14.576.188-3</t>
  </si>
  <si>
    <t>MARÍA ALEJANDRA MENARES NÚÑEZ</t>
  </si>
  <si>
    <t>12.487.072-0</t>
  </si>
  <si>
    <t>Servicio de correspondencia y encomiendas - Junio de 2011.</t>
  </si>
  <si>
    <t>Exámenes médicos  para peritaje, Fiscalía Local de La Serena.</t>
  </si>
  <si>
    <t>UNIVERSIDAD DE CHILE</t>
  </si>
  <si>
    <t>FR MP Nº 108/2011</t>
  </si>
  <si>
    <t>Mejoras en tablero eléctrico de la Fiscalía Local de Coquimbo.</t>
  </si>
  <si>
    <t>Informe Pericial Psicológico , Fiscalía Local de Ovalle.</t>
  </si>
  <si>
    <t>Informe Pericial Psicológico , Fiscalía Local de La Serena.</t>
  </si>
  <si>
    <t>MEGAJOHNSON´S LA SERENA S.A.</t>
  </si>
  <si>
    <t>96.988.700-2</t>
  </si>
  <si>
    <t>Tarjetas de presentación para Fiscalías de la IV Región.</t>
  </si>
  <si>
    <t>SOC. DE IMPRES. INTEG. MULTIPROPÓSITO LTDA.</t>
  </si>
  <si>
    <t>76.022.196-1</t>
  </si>
  <si>
    <t>Confección de Galvano para aniversario de la PDI.</t>
  </si>
  <si>
    <t>Compra de estufas para Fiscalía Local de Illapel y Calefactor para Fiscalía Regional.</t>
  </si>
  <si>
    <t>80.303.900-3</t>
  </si>
  <si>
    <t>Compra de Neumático, rotación, montaje, alineación y balanceo para Furgón Boxer de la Fiscalía Regional (Victimovil).</t>
  </si>
  <si>
    <t>SOC. DE SERV. Y PROD. AUTOMOTRICES S.A.</t>
  </si>
  <si>
    <t>99.528.560-6</t>
  </si>
  <si>
    <t>Compra de estufa Oleoeléctrica para Fiscalía Local de Coquimbo.</t>
  </si>
  <si>
    <t>GUILLERMO AHUMADA S.A.</t>
  </si>
  <si>
    <t>86.847.300-2</t>
  </si>
  <si>
    <t>Compra de Estufas a gas de 15 kilos para Fiscalía Local de Los Vilos.</t>
  </si>
  <si>
    <t>Compra de grabador de DVD (Equipo Inversión Uravit), Fiscalía Regional.</t>
  </si>
  <si>
    <t>Compra de Juego de Living 2-1-1 para cámara Gesell (Inversión Uravit), Fiscalía Regional.</t>
  </si>
  <si>
    <t>Orden Compra  1115</t>
  </si>
  <si>
    <t>Servicio de arriendo carpa y accesorios para inauguración Fiscalia Regional</t>
  </si>
  <si>
    <t>4.675.258-9</t>
  </si>
  <si>
    <t>Orden Compra  884</t>
  </si>
  <si>
    <t xml:space="preserve">Confección de 1 Bandera Chilena y 2 banderas Institucional, </t>
  </si>
  <si>
    <t>ERNESTINA DEL CARMEN CORREA LEIVA</t>
  </si>
  <si>
    <t>5.209.946-3</t>
  </si>
  <si>
    <t>Orden Compra  888</t>
  </si>
  <si>
    <t>Compra de talonarios Fotocopias funcionamiento Fiscalias Locales</t>
  </si>
  <si>
    <t>7.837.121-8</t>
  </si>
  <si>
    <t>Orden Compra  880</t>
  </si>
  <si>
    <t>Coffe para participantes a Capacitación delitos económicos para Fiscales Región Bio Bio</t>
  </si>
  <si>
    <t>Orden Compra  883</t>
  </si>
  <si>
    <t>Compra de dos mástiles de madera rauli para Fiscalia Regional.</t>
  </si>
  <si>
    <t>FRANCISCO TRUJILLO BERNAL</t>
  </si>
  <si>
    <t>9.094.029-5</t>
  </si>
  <si>
    <t>Orden Compra  1133</t>
  </si>
  <si>
    <t>Provisión e instalación de interruptores ugi</t>
  </si>
  <si>
    <t>IVÁN MANUEL MERINO ITURRA</t>
  </si>
  <si>
    <t>9.339.073-3</t>
  </si>
  <si>
    <t>Orden Servicio  1110</t>
  </si>
  <si>
    <t>Provisión e instalación de protección  ventanas Fiscalia Tome</t>
  </si>
  <si>
    <t>11.537.787-6</t>
  </si>
  <si>
    <t>Orden Compra  1111</t>
  </si>
  <si>
    <t xml:space="preserve">Servicio de lavado y limpieza alfombra Fiscalia Regional </t>
  </si>
  <si>
    <t>RODRIGO MIGUEL MEDINA BRICEÑO</t>
  </si>
  <si>
    <t>12.701.574-0</t>
  </si>
  <si>
    <t>Orden Compra  1129</t>
  </si>
  <si>
    <t>Servicio de coffe para programa Uravit casos complejos.</t>
  </si>
  <si>
    <t>JUANITA ARANEDA PARISCHEWSKY</t>
  </si>
  <si>
    <t>13.306.212-2</t>
  </si>
  <si>
    <t>Orden de Servicio 1122</t>
  </si>
  <si>
    <t>Contratación y pago servicios de traducción en causa RUC Nº 1000135041-8 Fiscalia Coronel</t>
  </si>
  <si>
    <t>Orden Compra  874</t>
  </si>
  <si>
    <t>Placa bronce para podium Fiscalia Regional.</t>
  </si>
  <si>
    <t>DONOSO GUERRA MARINA TERESA Y OTRO</t>
  </si>
  <si>
    <t>53.312.827-0</t>
  </si>
  <si>
    <t>1410548,1421820,1421821,1422007,1422017,1422088,1422127,1422158,1222210,1422237,1422243,1427411,1427529,</t>
  </si>
  <si>
    <t>Servicio envíos de Franqueos normales y certificados  mes de  Mayo  Fiscalia Regional y Fiscalias Locales VIII-Región del Bio Bio.</t>
  </si>
  <si>
    <t>1427530,1427742,1427800</t>
  </si>
  <si>
    <t>Servicio de valija mes de Mayo Fiscalias Locales y Regional</t>
  </si>
  <si>
    <t>Orden Compra  889</t>
  </si>
  <si>
    <t>Autoadhesivos para camionetas  vehiculo estatal.</t>
  </si>
  <si>
    <t>CASA DE MONEDA DE CHILE</t>
  </si>
  <si>
    <t>60.806.000-6</t>
  </si>
  <si>
    <t>Orden Compra  1123</t>
  </si>
  <si>
    <t>Reparación punto de red Fiscalia Los Angeles</t>
  </si>
  <si>
    <t>MR COMPUTACIÓN Y COMUNICACIÓN LTDA</t>
  </si>
  <si>
    <t>76.031.200-2</t>
  </si>
  <si>
    <t>Orden Compra  1121</t>
  </si>
  <si>
    <t>Orden Compra  1126</t>
  </si>
  <si>
    <t>Publicación de Aviso para proveer cargo a Fiscalias  Locales Región del Bio Bio.</t>
  </si>
  <si>
    <t>11025588,11028354,11086261,11142227,11151792,2102059,2103755,2104244,2111505,2111796,9398252,1077988,1079845</t>
  </si>
  <si>
    <t>Servicio de consumo energía mes de  Mayo Fiscalias Locales y Oficinas Atención Ministerio Público VIII-Región del Bio Bio.</t>
  </si>
  <si>
    <t>76.073.164-1</t>
  </si>
  <si>
    <t>Orden Servicio 1135</t>
  </si>
  <si>
    <t>Flete traslado de especies baterías custodia Fiscalia Concepción</t>
  </si>
  <si>
    <t>TRANSPORTES VERA Y CIA LTDA.</t>
  </si>
  <si>
    <t>76.261.030-2</t>
  </si>
  <si>
    <t>Orden Servicio 1127</t>
  </si>
  <si>
    <t>Servicio de dos evaluaciones para estamento Profesional</t>
  </si>
  <si>
    <t>76.662.800-1</t>
  </si>
  <si>
    <t>Orden Servicio  1134</t>
  </si>
  <si>
    <t>Provisión e instalación de autoadhesivos puerta acceso principal Fiscalia Regional</t>
  </si>
  <si>
    <t>BUENAMANO ARQUITECTURA Y DISEÑO LTDA.</t>
  </si>
  <si>
    <t>76.762.970-2</t>
  </si>
  <si>
    <t>Orden Compra  890</t>
  </si>
  <si>
    <t>Compra de gabinete y librero para Fiscalia Talcahuano</t>
  </si>
  <si>
    <t>MUEBLES ERGOFFICE LIMITADA</t>
  </si>
  <si>
    <t>77.765.800-K</t>
  </si>
  <si>
    <t>Orden Compra  879</t>
  </si>
  <si>
    <t>Compra de Tarjetas de presentación Uravit</t>
  </si>
  <si>
    <t>MEDEL Y CIA LIMITADA</t>
  </si>
  <si>
    <t>78.357.470-5</t>
  </si>
  <si>
    <t>Orden Compra  887</t>
  </si>
  <si>
    <t>Compra de  dos Parlante para equipo TOP Fiscalia Cañete y  Lebu</t>
  </si>
  <si>
    <t>PERSONAL COMPUTER  FACTORY LTDA.</t>
  </si>
  <si>
    <t>78.885.550-8</t>
  </si>
  <si>
    <t>Orden Compra  876</t>
  </si>
  <si>
    <t>Compra de Etiquetas cáscara de huevo para bóveda Banco Estado Unidad Administración y Finanzas.</t>
  </si>
  <si>
    <t>Orden Compra  199947</t>
  </si>
  <si>
    <t>Compra de Petróleo para generador Fiscalia Concepción</t>
  </si>
  <si>
    <t>ALFONSO NEUMANN E HIJOS LIMITADA</t>
  </si>
  <si>
    <t>82.692.100-5</t>
  </si>
  <si>
    <t>Orden Servicio 046 al  064</t>
  </si>
  <si>
    <t>SP046 a SP064</t>
  </si>
  <si>
    <t>Reserva de pasajes cometidos varios mes de Junio funcionarios Fiscalia Regional y Locales</t>
  </si>
  <si>
    <t>Gas granel para calefacción Fiscalia Yumbel</t>
  </si>
  <si>
    <t>1249 metros gas granel para calefacción Fiscalia Regional</t>
  </si>
  <si>
    <t>Orden Compra  877</t>
  </si>
  <si>
    <t>Vestuario para auxiliares Fiscalias Locales</t>
  </si>
  <si>
    <t>Orden Compra  875</t>
  </si>
  <si>
    <t>Compra de 870 Resmas tamaño Oficio para Fiscalias Locales Región del Bio Bio</t>
  </si>
  <si>
    <t>Orden Compra  885</t>
  </si>
  <si>
    <t>Orden Compra  872</t>
  </si>
  <si>
    <t>Compra de 155 vales de gas catalítico 15 kilos para calefacción Fiscalia Locales</t>
  </si>
  <si>
    <t>GASCO GLP S.A.</t>
  </si>
  <si>
    <t>10039835,10057305,1277290,1324443,3171200,3202015,3202016,4791230,4798470,4847723,4847933,6519686,6527710,652711,8246388,82896551,9981276,266352,345848,425242,427071</t>
  </si>
  <si>
    <t>Servicio de consumo agua mes de Mayo Fiscalias Locales y Oficinas Atención Ministerio Público VIII-Región del Bio Bio.</t>
  </si>
  <si>
    <t>Orden Compra  878</t>
  </si>
  <si>
    <t>Compra de cinta embalaje para funcionamiento Oficinas de partes Fiscalias Locales</t>
  </si>
  <si>
    <t xml:space="preserve">Consumo gas mes de Mayo  Fiscalía Regional </t>
  </si>
  <si>
    <t>47476659,57141335,3180550,3622643</t>
  </si>
  <si>
    <t>Servicio de consumo energía mes de Mayo Fiscalias Locales y Oficinas Atención Ministerio Público VIII-Región del Bio Bio.</t>
  </si>
  <si>
    <t>Orden Compra  881</t>
  </si>
  <si>
    <t>COMPAÑÍA DE PETRÓLEOS DE CHILE COPEC S.A</t>
  </si>
  <si>
    <t>Orden Compra  1114</t>
  </si>
  <si>
    <t>Taller autocuidado para funcionarios Unidad Victimas y Testigos. Programa capacitación 2011</t>
  </si>
  <si>
    <t>PARMARTH LIMITADA</t>
  </si>
  <si>
    <t>76.961.890-2</t>
  </si>
  <si>
    <t>Contratación directa de póliza de seguro para el inmueble Fiscalia Regional</t>
  </si>
  <si>
    <t>CONSORCIO  SEGUROS GENERALES</t>
  </si>
  <si>
    <t>08 FR Nº 157</t>
  </si>
  <si>
    <t>Orden Compra  1131</t>
  </si>
  <si>
    <t>Grupo de cámara para inauguración Fiscalia Regional</t>
  </si>
  <si>
    <t>7.224.471-0</t>
  </si>
  <si>
    <t>08 FR Nº 143</t>
  </si>
  <si>
    <t>Orden Servicio  143</t>
  </si>
  <si>
    <t>Servicio de guardia del 02 de Junio al 05 de Junio 2011 Fiscalia Local de Yungay. Por cambio a Servicio alarmas</t>
  </si>
  <si>
    <t>08 DER Nº 16</t>
  </si>
  <si>
    <t>Orden Compra  886</t>
  </si>
  <si>
    <t>Licitación por resmas tamaño oficio y carta para funcionamiento 3º trimestre</t>
  </si>
  <si>
    <t>COMERCIAL RED OFFICE LIMITADA</t>
  </si>
  <si>
    <t>5 Valparaíso</t>
  </si>
  <si>
    <t xml:space="preserve">Adquisición de materiales de aseo para Fiscalías Locales y Fiscalía Regional </t>
  </si>
  <si>
    <t>COMERCIAL LIQUINORTE LIMITADA</t>
  </si>
  <si>
    <t>76.227.000-5</t>
  </si>
  <si>
    <t>Adquisición de materiales de oficina para Fiscalías Locales y Fiscalía Regional</t>
  </si>
  <si>
    <t>Contratación de servicio de reparación de circuito de iluminación, sector pasillo 2º piso Fiscalia Regional</t>
  </si>
  <si>
    <t>JORGE EDUARDO ARENAS GATTONI</t>
  </si>
  <si>
    <t>7.077.023-7</t>
  </si>
  <si>
    <t>Actividades de capacitación: Compra de 11 pasajes aéreos Santiago-Iquique-Santiago</t>
  </si>
  <si>
    <t>Adquisición de materiales de aseo: Compra de papel higiénico display de 6x250 mts doble hoja para Fiscalías Locales y Fiscalía Regional</t>
  </si>
  <si>
    <t>53.315.341-0</t>
  </si>
  <si>
    <t xml:space="preserve">Contratación servicio de diagnóstico y mantención de Notebook HP NX6120 - Unidad de Gestión </t>
  </si>
  <si>
    <t>13.544.998-9</t>
  </si>
  <si>
    <t>Consumo de electricidad de Fiscalía Local de Viña del Mar, periodo desde 16/04/201 al 16/05/2011</t>
  </si>
  <si>
    <t>6 Valparaíso</t>
  </si>
  <si>
    <t xml:space="preserve">Consumo de agua de FL de Viña del Mar,  periodo 19/04/2011  al  19/05/2011. </t>
  </si>
  <si>
    <t xml:space="preserve">Consumo de electricidad de Fiscalía Local de Limache, periodo 25/04/2011  al  24/05/2011. </t>
  </si>
  <si>
    <t xml:space="preserve">Consumo de electricidad de Fiscalía Local de La Calera, periodo 25/04/2011  al  25/05/2011. </t>
  </si>
  <si>
    <t>Consumo de electricidad de Fiscalía Local de Quintero, periodo 28/04/2011 al 27/05/2011 .</t>
  </si>
  <si>
    <t xml:space="preserve">Consumo de electricidad de Fiscalía Local de San Antonio, periodo 27/04/2011 al  26/05/2011 </t>
  </si>
  <si>
    <t xml:space="preserve">Consumo de Agua de Fiscalía Local de Quintero, periodo 27/04/2011 al  27/05/2011 </t>
  </si>
  <si>
    <t xml:space="preserve">Consumo de Agua de Fiscalía Local de Quillota, periodo 27/04/2011 al  27/05/2011  </t>
  </si>
  <si>
    <t>Compra de combustible (gasolina 95 octanos) para vehículos asignados a la Fiscalía Regional y Fiscalías Locales</t>
  </si>
  <si>
    <t>Contratación de servicio de reparación de trituradora de papel asignada a la Fiscalía Local de Viña del Mar</t>
  </si>
  <si>
    <t>SERVITEM EQUIPOS Y SERVICIOS TECN. LTDA.</t>
  </si>
  <si>
    <t>77.383.540-3</t>
  </si>
  <si>
    <t>Adquisición de materiales de enseñanza : Compra de 05 Códigos Penales sistematizados con jurisprudencia</t>
  </si>
  <si>
    <t>Adquisición de 9 sillas de ruedas -Plan de Inversión URAVYT</t>
  </si>
  <si>
    <t>PAZ UGARTE, ADULTO MAYOR E.I.R.L.</t>
  </si>
  <si>
    <t>76.062.735-6</t>
  </si>
  <si>
    <t>Compra de 2 pasajes  Santiago-Concepción-Santiago por comisión de servicios</t>
  </si>
  <si>
    <t>Compra de materiales para custodia especies : 3000 bolsas cierre zipper de 35x45 cms para Fiscalías Locales</t>
  </si>
  <si>
    <t xml:space="preserve">Adquisición de materiales de aseo para Fiscalías Locales y Fiscalía Regional ( Jabón </t>
  </si>
  <si>
    <t xml:space="preserve">Consumo de agua potable Fiscalia Local de La Ligua, periodo de facturación del 27/04/2011 al  27/05/2011 </t>
  </si>
  <si>
    <t>Consumo de electricidad de Fiscalía Local de Quillota, periodo desde 05/05/2011 al 03/06/2011</t>
  </si>
  <si>
    <t>Consumo de Agua de Fiscalía Local de Los Andes, periodo desde 28/04/2011 al 30/05/2011</t>
  </si>
  <si>
    <t xml:space="preserve">Consumo de agua de FL de Limache, periodo desde 05/05/2011 al 06/06/2011 </t>
  </si>
  <si>
    <t xml:space="preserve">Consumo agua potable Fiscalia Local de La Calera, periodo desde 02/05/2011 al 02/06/2011  </t>
  </si>
  <si>
    <t>Renovación de suscripción anual Diario La Tercera - Fiscalía Regional</t>
  </si>
  <si>
    <t>PROMOSERVICE S.A.</t>
  </si>
  <si>
    <t>96.669.790-3</t>
  </si>
  <si>
    <t>Compra de insumos de cafetería para atención autoridades</t>
  </si>
  <si>
    <t>14.282.636-4</t>
  </si>
  <si>
    <t xml:space="preserve">Consumo de electricidad de Fiscalía Local de Los Andes, periodo desde 04/05/2011 al 02/06/2011. </t>
  </si>
  <si>
    <t>Servicio de RDSI utilizado por U.A.V.T. (para conexión desde Quillota, Los Andes, San Felipe, San Antonio, Viña del Mar y Fiscalia Regional), 26/04/2011 al 27/05/2011</t>
  </si>
  <si>
    <t>Consumo de electricidad entre el periodo del 09/05/2011 al 07/06/2011, Fiscalia Local de Quilpue.</t>
  </si>
  <si>
    <t>Contratación de servicio de instalación de interruptor de nivel de sistema agua (flotador) - Fiscalía Regional</t>
  </si>
  <si>
    <t>86.853.800-7</t>
  </si>
  <si>
    <t xml:space="preserve">Adquisición de materiales de oficina: Compra de 04 Timbres tipo fechador </t>
  </si>
  <si>
    <t>7.601.847-2</t>
  </si>
  <si>
    <t>87.773.200-2</t>
  </si>
  <si>
    <t>Provisión e instalación de cierros, cerradura y reja en la Fiscalía Local de San Antonio</t>
  </si>
  <si>
    <t>Contratación de servicio de mantención y reparación de puertas Protex en acceso a la Fiscalía Local de Valparaíso</t>
  </si>
  <si>
    <t>FN/MP Nº 901</t>
  </si>
  <si>
    <t>Contratación servicio de traducción causa RUC 01100069921-9, Fiscalía RM CNorte.</t>
  </si>
  <si>
    <t>FN/MP Nº 890</t>
  </si>
  <si>
    <t>Sociedad Hotelera Hoteltours S.A. (Regal Pacific).</t>
  </si>
  <si>
    <t>Llamado a Concurso Público de Fiscales Adjuntos de las Fiscalías Regionales de la I, III, IV, V, VI, VII, VIII y IX Región. Zonas Centro Norte, Sur y Occidente de la región Metropolitana, domingo 19/06  Generales MD 02x2</t>
  </si>
  <si>
    <t>Tercer llamado a Concurso Público de Fiscales Adjuntos de las Fiscalías Regionales de la I, III, IV, V, VI, VII, VIII y IX Región. Zonas Centro Norte, Sur y Occidente de la región Metropolitana, lunes 20/06  Generales MD 02x2</t>
  </si>
  <si>
    <t>La Tercera S.A.</t>
  </si>
  <si>
    <t>Llamado a Concurso Público de Fiscales Adjuntos de las Fiscalías Regionales de la I, III, IV, V, VI, VII, VIII y IX Región. Zonas Centro Norte, Sur y Occidente de la región Metropolitana, domingo 19 y lunes 20/06.</t>
  </si>
  <si>
    <t>Empresa Periodística el Norte S.A. (La Estrella de Iquique)</t>
  </si>
  <si>
    <t>Empresa Periodística el Norte S.A. (El Atacama de Copiapó)</t>
  </si>
  <si>
    <t>Antonio Puga y Compañía Limitada (El día de La Serena).</t>
  </si>
  <si>
    <t>Editora El Centro Empresa periodística S.A.(El Centro de Talca).</t>
  </si>
  <si>
    <t>Llamado a Concurso Público de Fiscales Adjuntos de las Fiscalías Regionales de la I, III, IV, V, VI, VII, VIII y IX Región. Zonas Centro Norte, Sur y Occidente de la región Metropolitana.</t>
  </si>
  <si>
    <t>Diario Oficial</t>
  </si>
  <si>
    <t>FN MP Nº 2045</t>
  </si>
  <si>
    <t>Fernando Díaz Compañía Limitada</t>
  </si>
  <si>
    <t>77.359.390-6</t>
  </si>
  <si>
    <t>Reparación y certificación de 5 puntos de red dobles e instalación de un puesto de datos y energía</t>
  </si>
  <si>
    <t>Ingeniería y Proyectos Itels Ltda.</t>
  </si>
  <si>
    <t>76.164.040-2</t>
  </si>
  <si>
    <t>Mantención de vehículo institucional marca FORD, modelo EXPLORER, placa patente CKCY-96. 30.000 Kms.</t>
  </si>
  <si>
    <t>Auto Summit Chile S.A.</t>
  </si>
  <si>
    <t>96.924.460-8</t>
  </si>
  <si>
    <t>FN/MP Nº 918</t>
  </si>
  <si>
    <t>Confección de 400 tarjetas de presentación Inglés/español para Don Pedro Bueno F. y 400 tarjetas para Don Carlos Carvajal solo en inglés , papel couche 350 grs., 2/1 colores, termolaminado.</t>
  </si>
  <si>
    <t>Impresores y Gráfica Spacio Limitada</t>
  </si>
  <si>
    <t>89.167.000-1</t>
  </si>
  <si>
    <t>Renovación de suscripción revista Gaceta Jurídica. Usuario: Biblioteca, en calle General Mackenna Nº 1369, piso 2. Del 01/07/11 al 01/07/12.</t>
  </si>
  <si>
    <t>Habilitación de Tabiquería y de repisas para la Oficina del Gabinete del Fiscal Nacional</t>
  </si>
  <si>
    <t>Compra de pliegos tamaño carta, en papel Kimberly executive Havanna de 90 grs., para mantención de stock. Firma de Convenios del FN</t>
  </si>
  <si>
    <t>Importadora y Distribuidora P.S. Papeles Ltda.</t>
  </si>
  <si>
    <t>76.946.600-2</t>
  </si>
  <si>
    <t>Compra de 100 cajas MEMPHIS tipo americana.</t>
  </si>
  <si>
    <t>Compra de 100 cajas de archivo EUROBOX, para carpetas colgantes, oficio Nº7.</t>
  </si>
  <si>
    <t>Compra de 2 tarjeteros tipo kardex, acero/acrílico, para 600 unidades.</t>
  </si>
  <si>
    <t>Compra de galletas oblea y agua mineral, para atención de reuniones en la Fiscalía Nacional.</t>
  </si>
  <si>
    <t>Compra de galletas varias para atención de reuniones en la Fiscalía Nacional.</t>
  </si>
  <si>
    <t>Compra de galletas varias y azúcar para atención de reuniones en la Fiscalía Nacional.</t>
  </si>
  <si>
    <t>Jorge Rabie y Compañía S.A.</t>
  </si>
  <si>
    <t>81.788.500-4</t>
  </si>
  <si>
    <t>FN/MP N° 290</t>
  </si>
  <si>
    <t>Compra de 6 ejemplares de texto "Ley de Presupuestos del Sector Público, año 2011" y 50 ejemplares de "Instrucciones para Ejecución de la Ley de Presupuestos del Sector Público, año 2011".</t>
  </si>
  <si>
    <t>Ministerio de Hacienda Dirección de Presupuestos</t>
  </si>
  <si>
    <t>60.802.000-4</t>
  </si>
  <si>
    <t>Arriendo de 22 micrófonos cuello de ganso para Consejo General de Fiscales, el martes 05 de julio de 2011 en Sala de Consejo de la Fiscalía Nacional.</t>
  </si>
  <si>
    <t>Servicios Técnicos Audiovisuales Limitada (STA)</t>
  </si>
  <si>
    <t>78.190.300-0</t>
  </si>
  <si>
    <t>FN/MP N° 1.858</t>
  </si>
  <si>
    <t>Contratación servicio de traducción Inglés-español,  causa RUC 1100621862-K</t>
  </si>
  <si>
    <t>Mantención 120.000 kms vehiculo institucional VOLVO S80, placa patente YK-7108.</t>
  </si>
  <si>
    <t>Comercializadora DITEC Automóviles S.A.</t>
  </si>
  <si>
    <t>96.899.100-0</t>
  </si>
  <si>
    <t>FN/MP N° 965</t>
  </si>
  <si>
    <t>Provisión, flete e instalación de piso flotante de madera en oficinas del Gabinete del Fiscal Nacional y Dirección Ejecutiva Nacional. Plazo 31/07/2011</t>
  </si>
  <si>
    <t>Revestimientos Floorcenter Limitada</t>
  </si>
  <si>
    <t>96.974.180-6</t>
  </si>
  <si>
    <t>Provisión, flete e instalación de alfombras muro a muro en oficinas del Gabinete del Fiscal Nacional y Dirección Ejecutiva Nacional. Plazo 04/07/2011</t>
  </si>
  <si>
    <t>Suministro de 64 cargas de gas licuado envasado Gasco 15 kgs. Para operación de 2 equipos patio heater en arriendo. Entrega lunes 04/07/2011</t>
  </si>
  <si>
    <t>Adquisición de 30 pendrives de 2GB, impresos con Logo Institucional y frase: "Con nuestro compromiso avanza la Fiscalía".</t>
  </si>
  <si>
    <t xml:space="preserve">Paulina Lorca </t>
  </si>
  <si>
    <t>8.128.029-0</t>
  </si>
  <si>
    <t>FN/MP Nº 1858</t>
  </si>
  <si>
    <t>Servicio de Traducción causa RUC 0700091539-0</t>
  </si>
  <si>
    <t>Clase demostrativa de Kong-fu el día 07 de julio 2011, con motivo de programa de prevención de drogas.</t>
  </si>
  <si>
    <t>9.787.624-k</t>
  </si>
  <si>
    <t>Charla de nutrición y deporte el día 28 de julio 2011, con motivo de programa de prevención de drogas.</t>
  </si>
  <si>
    <t>Maria José Coloma</t>
  </si>
  <si>
    <t>14.123.558-3</t>
  </si>
  <si>
    <t>Charla de alimentación saludable el día 21 de julio 2011, con motivo de programa de prevención de drogas.</t>
  </si>
  <si>
    <t>FN/MP Nº 2.171</t>
  </si>
  <si>
    <t>Adquisición de texto: Delitos de emprendimiento en el código tributario, autor: Agustina Alvarado.</t>
  </si>
  <si>
    <t>Adquisición de texto: Código Penal: sistematizado con Jurisprudencia, autor: Jean Pierre Matus; Sustracción Internacional de niños,  niñas y  adolescentes: análisis, normativa y jurisprudencia. autor: Arturo Klenner; Manual de Auditoría, autor: Gabriel Torres Salazar.</t>
  </si>
  <si>
    <t>Sergio Roberto Vergara Elizalde</t>
  </si>
  <si>
    <t>4.920.513-9</t>
  </si>
  <si>
    <t>Adquisición de textos: Inmunidad de Estado: análisis de la práctica chilena, autor: Elías Guzmán Silva; Curso sobre delitos e infracciones tributarias, autor: Rodrigo Ugalde; Los hechos en el recurso de nulidad en materia penal, autor: Marcela Araya.</t>
  </si>
  <si>
    <t>Adquisición de texto: La obediencia forzada en crímenes contra los derechos humanos, autor: Clara Szczaransky.</t>
  </si>
  <si>
    <t>FN/MP Nº 960</t>
  </si>
  <si>
    <t>Nuria Guixeras Terán</t>
  </si>
  <si>
    <t>21.419.949-1</t>
  </si>
  <si>
    <t>FN/MP Nº 981</t>
  </si>
  <si>
    <t>Renovación Contrato de mantención de sistema de remuneraciones PAYROLL, 4 licencias desde el 01/07/2011 al 30/06/2012.</t>
  </si>
  <si>
    <t>Payroll S.A.</t>
  </si>
  <si>
    <t>96.768.410-4</t>
  </si>
  <si>
    <t>Servicio de arriendo de mesas (mesones) y sillas para 40 personas, los días 05, 06 y 07 de Julio en Auditorium de la Fiscalía Nacional, Jornada Difusión CGI. Considera manteles de color blanco, traslados y montaje.</t>
  </si>
  <si>
    <t>Sociedad Céspedes y Roldán Limitada</t>
  </si>
  <si>
    <t>78.970.170-9</t>
  </si>
  <si>
    <t>FN/MP Nº 93</t>
  </si>
  <si>
    <t>Servicio de reparación de cámara fotográfica profesional de propiedad de la Fiscalía Nacional. Plazo 04/07/2011</t>
  </si>
  <si>
    <t>Sociedad Electrónica Solari Limitada</t>
  </si>
  <si>
    <t>76.652.140-1</t>
  </si>
  <si>
    <t>Compra de Pasaje Aéreo Internacional, Santiago/Cali (Colombia)/Santiago, 30 al 23 de Junio de 2011.</t>
  </si>
  <si>
    <t>Publicación llamado a Licitación Pública por "Servicio de Reedición, diseño y producción de material audiovisual para entrega de orientación e información en salas de espera de las Fiscalías Locales y Oficinas de atención del MP Fiscalía TV 2012, a publicarse el domingo 05/06/11en Diario El Mercurio, Generales, MD 04x2.</t>
  </si>
  <si>
    <t>Compra de Pasaje Aéreo Internacional, Santiago/Francia-París/Santiago, 04 al 09 de Julio de 2011.</t>
  </si>
  <si>
    <t>Compra de Pasaje Aéreo Internacional, Santiago/Colombia/Santiago, 04 al 09 de Julio de 2011.(diferencia por canje de boleto anterior)</t>
  </si>
  <si>
    <t>Compra de Pasaje Aéreo nacional, Iquique/Santiago/Iquique, 16 al 17 de Junio de 2011</t>
  </si>
  <si>
    <t>Compra de Pasaje Aéreo nacional, Iquique/Santiago/Iquique, 16 al 18 de Junio de 2011</t>
  </si>
  <si>
    <t>Compra de Pasaje Aéreo nacional, Iquique/Santiago/Iquique, 16 al 19 de Junio de 2011</t>
  </si>
  <si>
    <t>Compra de Pasaje Aéreo nacional, Iquique/Santiago/Iquique, 16 al 20 de Junio de 2011</t>
  </si>
  <si>
    <t>Compra de Pasaje Aéreo nacional, Antofagasta/Santiago/Antofagasta, 16 al 17 de Junio de 2011</t>
  </si>
  <si>
    <t>Compra de Pasaje Aéreo nacional para, Antofagasta/Santiago/Antofagasta, 16 al 17 de Junio de 2011</t>
  </si>
  <si>
    <t>Compra de Pasaje Aéreo nacional, Antofagasta/Santiago/Antofagasta, 16 al 18 de Junio de 2011</t>
  </si>
  <si>
    <t>Compra de Pasaje Aéreo nacional, Antofagasta/Santiago/Antofagasta, 16 al 19 de Junio de 2011</t>
  </si>
  <si>
    <t>Compra de Pasaje Aéreo Internacional, Santiago/Cartagena de Indias/Santiago, 04 al 09 de Julio de 2011.</t>
  </si>
  <si>
    <t>Compra de Pasaje Aéreo Internacional, Santiago/Asunción/Santiago, 12 al 17 de Junio de 2011.</t>
  </si>
  <si>
    <t>Compra de Pasaje Aéreo Nacional, Santiago/Iquique/Santiago, 13 al 18 de Junio de 2011.</t>
  </si>
  <si>
    <t>Compra de Pasaje Aéreo Internacional, Santiago/Paris/Santiago, 18 al 25 de Junio de 2011.</t>
  </si>
  <si>
    <t>Compra de 1 galvano en placa grabado con leyenda en caja o cuadro, como presente para la Fiscal Nacional del Perú.</t>
  </si>
  <si>
    <t>Compra de Pasaje Aéreo Nacional, Santiago/Iquique/Santiago, 23 al 24 de Junio de 2011.</t>
  </si>
  <si>
    <t>Pago por 12 habitaciones single, el día 16/06/11, que se ocuparán en Jornada sobre tribunales de Tratamiento de Drogas.</t>
  </si>
  <si>
    <t>Contratación del servicio de coffe break, alternativa II, distribuidos en 70 jornada mañana y 30 jornada tarde, del día 17/06/11 por Jornada sobre tribunales de Tratamiento de Drogas.</t>
  </si>
  <si>
    <t>Compra de Pasaje Aéreo nacional, Santiago/Copiapó/Santiago, 13 al 14 de Junio de 2011. (diferencia tarifa por cambio de vuelo)</t>
  </si>
  <si>
    <t>Compra de Pasaje Aéreo nacional, Santiago/Copiapó/Santiago, 14 de Junio de 2011.</t>
  </si>
  <si>
    <t>Compra de Pasaje Aéreo nacional, Santiago/Iquique/Santiago, del 10 al 14 Julio de 2011.</t>
  </si>
  <si>
    <t>Compra de Pasaje Aéreo nacional, Santiago/Temuco/Santiago, del 28 al 30 de Junio de 2011.</t>
  </si>
  <si>
    <t>Compra de Pasaje Aéreo nacional, Santiago/Iquique/Santiago, del 24 al 25 de Junio de 2011.</t>
  </si>
  <si>
    <t>Compra de Pasaje Aéreo nacional, Santiago/Arica/Santiago, 06 al 10 de Julio de 2011.</t>
  </si>
  <si>
    <t>Compra de Pasaje Aéreo nacional, Santiago/Arica/Santiago, 06 al 08 de Julio de 2011.</t>
  </si>
  <si>
    <t>Compra de Pasaje Aéreo nacional, Santiago/Arica/Santiago, 04 al 08 de Julio de 2011.</t>
  </si>
  <si>
    <t xml:space="preserve">Contratación servicio arriendo de 1 salón, de coffe break para 43 personas (2 diarios),  amplificación, telón, data show y notebook, día 23 de agosto, con motivo de Jornada de Capacitación Nacional de Política de Drogas. </t>
  </si>
  <si>
    <t>Llamado a Concurso Público de Fiscales Adjuntos de las Fiscalías Regionales de la I, III, IV, V, VI, VII, VIII y IX Región. Zonas Centro Norte, Sur y Occidente de la región Metropolitana, domingo 19 y lunes 20/06. En Diario El Mercurio de Valparaíso.</t>
  </si>
  <si>
    <t>Compra de Pasaje Aéreo nacional, Santiago/Concepción/Santiago, 22 al 23 de Junio de 2011.</t>
  </si>
  <si>
    <t>Compra de Pasaje Aéreo Internacional, Santiago/Ciudad de Panamá/Santiago, 09 al 16 de Julio de 2011.</t>
  </si>
  <si>
    <t>Compra de Pasaje Aéreo nacional, Santiago/Puerto Montt/Santiago, 18 al 19 de Julio de 2011.</t>
  </si>
  <si>
    <t>Compra de Pasaje Aéreo nacional, Santiago/Puerto Montt/Santiago, 15 al 19 de Julio de 2011.</t>
  </si>
  <si>
    <t>Compra de Pasaje Aéreo nacional, Santiago/Concepción/Santiago, 07 al 08 de Julio de 2011.</t>
  </si>
  <si>
    <t>Compra de Pasaje Aéreo nacional, Santiago/Puerto Montt/Santiago, 18 de Julio de 2011.</t>
  </si>
  <si>
    <t>Compra de Pasaje Aéreo nacional, Santiago/Concepción/Santiago, 08 de Julio de 2011.</t>
  </si>
  <si>
    <t>Regulariza por cambio en horario de vuelo de pasaje Aéreo nacional, Santiago/Temuco días 26 al 28 de abril 2011.</t>
  </si>
  <si>
    <t>Compra de pasaje Aéreo Nacional, Santiago/Concepción/Santiago, 07 al 10 de julio de 2011.</t>
  </si>
  <si>
    <t>Servicio de traducción al Francés, documento causa RUC 0710011657-4, Fiscal Miguel Angel Orellana, VII Región.</t>
  </si>
  <si>
    <t>Servicio de adquisición e instalación de soporte para data show en sala de reuniones Fiscalía Regional</t>
  </si>
  <si>
    <t>SOC. COM. SOTOMAYOR Y CIA. LTDA.</t>
  </si>
  <si>
    <t>77.771.930-0</t>
  </si>
  <si>
    <t>06-FR Nº 49</t>
  </si>
  <si>
    <t>Contratación servicio de roaming por 30 días móvil Fiscal Regional</t>
  </si>
  <si>
    <t>TELEFÓNICA MÓVILES CHILE S.A.</t>
  </si>
  <si>
    <t>06-DER Nº 51</t>
  </si>
  <si>
    <t>Reparación de monitor View Sonic</t>
  </si>
  <si>
    <t>Adquisición de 01 timbre facsímil de firma para FL Pichilemu</t>
  </si>
  <si>
    <t>Adquisición de puntero láser wireless</t>
  </si>
  <si>
    <t>Servicio de cafetería capacitación liderazgo</t>
  </si>
  <si>
    <t>Adquisición de uniformes varones (18 ambo, 36 camisas, 18 corbatas)</t>
  </si>
  <si>
    <t>Adquisición de calzado varones Fiscalía Regional y Locales</t>
  </si>
  <si>
    <t>COMERCIALIZADORA DE CALZADOS GUANTE LTDA</t>
  </si>
  <si>
    <t>78.558.400-7</t>
  </si>
  <si>
    <t>Reparaciones área de recepción FL Rancagua</t>
  </si>
  <si>
    <t>Disco duro HP 146,8Gb Ultra320 SCSI 15K RPM Hot Plug U320</t>
  </si>
  <si>
    <t>SIST. COMP. PABLO PARDO VIVEROS EIRL</t>
  </si>
  <si>
    <t>76.567.190-6</t>
  </si>
  <si>
    <t>Flete por envío de Insumos de OC 547</t>
  </si>
  <si>
    <t>Servicio de trascripción de 33 horas de audio a texto</t>
  </si>
  <si>
    <t>Sesiones de yoga en el marco de las actividades del comité regional de prevención de drogas y alcohol</t>
  </si>
  <si>
    <t>Milady Escobar Salgado</t>
  </si>
  <si>
    <t>6.189.319-9</t>
  </si>
  <si>
    <t>Mantención 60.000 km. vehículo institucional</t>
  </si>
  <si>
    <t>Electro Diesel Ltda.</t>
  </si>
  <si>
    <t>81.289.300-9</t>
  </si>
  <si>
    <t>Diferencia por cambio de pasajes aéreos para funcionario en comisión de servicio</t>
  </si>
  <si>
    <t>Arriendo de salón y servicio de coffe break para jornada de capacitación dirigida a Administradores de la región</t>
  </si>
  <si>
    <t>Talbot Hoteles S.A.</t>
  </si>
  <si>
    <t>96.685.690-4</t>
  </si>
  <si>
    <t>Servicio de coffe break para jornada de trabajo de profesionales de la Fiscalía Regional</t>
  </si>
  <si>
    <t>Hotelera Aguas Verdes S.A.</t>
  </si>
  <si>
    <t>96.889.520-6</t>
  </si>
  <si>
    <t>Publicación de aviso en diario electrónico por cambio de numeración telefónica de las Fiscalías de la región</t>
  </si>
  <si>
    <t>Productora y Comunicaciones RP Ltda.</t>
  </si>
  <si>
    <t>76.068.385-k</t>
  </si>
  <si>
    <t>Publicación de aviso por cambio de numeración telefónica de las Fiscalías de la región</t>
  </si>
  <si>
    <t>Sociedad Periodística Las Noticias Ltda.</t>
  </si>
  <si>
    <t>79.799.740-4</t>
  </si>
  <si>
    <t>Eduardo Wenger Meza</t>
  </si>
  <si>
    <t>7.064.154-2</t>
  </si>
  <si>
    <t>Servicio de avisaje radial por cambio de numeración telefónica de las Fiscalías de la región</t>
  </si>
  <si>
    <t>Alba Comunicaciones Ltda.</t>
  </si>
  <si>
    <t>79.912.020-8</t>
  </si>
  <si>
    <t>11.912.847-1</t>
  </si>
  <si>
    <t>Diferencia por cambio de pasajes aéreos para funcionaria en comisión de servicio</t>
  </si>
  <si>
    <t>Arriendo de salón y servicio de coffe break para jornada de capacitación</t>
  </si>
  <si>
    <t>Arriendo de vehículo para fiscal en comisión de servicio</t>
  </si>
  <si>
    <t>Autorentas del Pacifico S.A.</t>
  </si>
  <si>
    <t>83.547.100-4</t>
  </si>
  <si>
    <t>Confección de galvanos para la conmemoración del aniversario de la PDI</t>
  </si>
  <si>
    <t>Ramón Valenzuela y Cia. Ltda.</t>
  </si>
  <si>
    <t>76.149.770-7</t>
  </si>
  <si>
    <t>Etiquetas adhesivas para carpetas de causas de las Fiscalías Locales de Villarrica, Collipulli y Pucón</t>
  </si>
  <si>
    <t>Comercial Grafimerk Ltda.</t>
  </si>
  <si>
    <t>78.896.110-3</t>
  </si>
  <si>
    <t>Cajas de archivo americanas para la Fiscalía Local de Temuco</t>
  </si>
  <si>
    <t>Sobres tamaño 1/2 oficio y carta para la Fiscalía Regional</t>
  </si>
  <si>
    <t>María del Pilar Manríquez Utz</t>
  </si>
  <si>
    <t>Cartridge de tinta para las Fiscalías Locales de Temuco y Collipulli</t>
  </si>
  <si>
    <t>87.019.000-k</t>
  </si>
  <si>
    <t>Cartridge de tinta y CD grabables para las Fiscalías Locales de Villarrica, Temuco, Carahue y Collipulli</t>
  </si>
  <si>
    <t>Guillermo Alberto González Ltda.</t>
  </si>
  <si>
    <t>76.740.200-7</t>
  </si>
  <si>
    <t>Bolsas resellables para las Fiscalías Locales de Temuco, Angol y Collipulli</t>
  </si>
  <si>
    <t>Rene Sepúlveda Stefoni</t>
  </si>
  <si>
    <t>6.118.829-0</t>
  </si>
  <si>
    <t>Combustible para los vehículos institucionales de las Fiscalías de la región</t>
  </si>
  <si>
    <t>Texto jurídico "Código del Trabajo Comentado"</t>
  </si>
  <si>
    <t>Texto jurídico "Código Penal"</t>
  </si>
  <si>
    <t>11.658.883-8</t>
  </si>
  <si>
    <t>Cámara fotográfica para la Fiscalía Regional</t>
  </si>
  <si>
    <t>S.A.C.I. Falabella</t>
  </si>
  <si>
    <t>90.749.000-9</t>
  </si>
  <si>
    <t>Carpetas y carátulas de causas para la Fiscalía Local de Temuco</t>
  </si>
  <si>
    <t>Comercial y Manufacturera B&amp;M Ltda.</t>
  </si>
  <si>
    <t>78.181.850-k</t>
  </si>
  <si>
    <t>Kit de radio transmisor para las Fiscalías Locales de Temuco, Angol, Villarrica y Fiscalía Regional</t>
  </si>
  <si>
    <t>Electrónica Casa Royal Ltda.</t>
  </si>
  <si>
    <t>83.030.600-5</t>
  </si>
  <si>
    <t>Jabón líquido y dispensadores murales de jabón para la Fiscalía Regional</t>
  </si>
  <si>
    <t>Tarjetas de proximidad para accesos de la Fiscalía Regional y Fiscalía Local de Temuco</t>
  </si>
  <si>
    <t>Cia. De Telecomunicaciones  Belltel Ltda.</t>
  </si>
  <si>
    <t>77.803.150-7</t>
  </si>
  <si>
    <t>Minutos de telefonía satelital para el teléfono asignado a la Fiscalía Regional</t>
  </si>
  <si>
    <t>Jaime Riquelme González</t>
  </si>
  <si>
    <t>4.687.938-4</t>
  </si>
  <si>
    <t>Tarjetas de presentación para funcionarios de la región</t>
  </si>
  <si>
    <t>Imprenta America Ltda.</t>
  </si>
  <si>
    <t>87.726.400-9</t>
  </si>
  <si>
    <t>Servicio telefónico L/D para la Fiscalía Local de Temuco y Fiscalía Regional, mes de abril 2011</t>
  </si>
  <si>
    <t>Consumo de energía eléctrica Fiscalía Local de Nva. Imperial, período 05-04-11 al 04-05-11</t>
  </si>
  <si>
    <t>Consumo de energía eléctrica Fiscalía Local de Carahue, período 19-04-11 al 18-05-11</t>
  </si>
  <si>
    <t>260 litros de gas a granel para el estanque de la Fiscalía Local de Traiguén</t>
  </si>
  <si>
    <t>Consumo de agua potable Fiscalía Regional y Fiscalía Local de Temuco, periodo 06-05-11 al 06-06-11</t>
  </si>
  <si>
    <t>750 litros de gas a granel para el estanque de la Fiscalía Local de Loncoche</t>
  </si>
  <si>
    <t>Consumo de energía eléctrica Fiscalía Local de Temuco y Fiscalía Regional, período 29-04-11 al 27-05-11</t>
  </si>
  <si>
    <t>Servicio telefónico L/D para la Fiscalía Local de Temuco y Fiscalía Regional, mes de marzo 2011</t>
  </si>
  <si>
    <t>Consumo de energía eléctrica Fiscalía Local de Villarrica, período 30-04-11 al 30-05-11</t>
  </si>
  <si>
    <t>Servicio telefónico L/D para la Fiscalía Local de Temuco y Fiscalía Regional, mes de mayo 2011</t>
  </si>
  <si>
    <t>Servicio telefónico móvil para conversores de la Fiscalía Regional, periodo 12 abril al 11 de mayo 2011</t>
  </si>
  <si>
    <t>Servicio telefónico red fija para la Fiscalía Regional, línea 298000, mes de mayo 2011</t>
  </si>
  <si>
    <t>Servicio telefónico móvil para conversores de la Fiscalía Regional, periodo abril 2011</t>
  </si>
  <si>
    <t>Consumo de energía eléctrica Fiscalía Local de Nva. Imperial, período 04-05-11 al 03-06-11</t>
  </si>
  <si>
    <t>Consumo de energía eléctrica Fiscalía Local de Angol, período 30-04-11 al 31-05-11</t>
  </si>
  <si>
    <t>Consumo de energía eléctrica Fiscalía Local de Collipulli, período 03-05-11 al 02-06-11</t>
  </si>
  <si>
    <t>650 litros de gas a granel para el estanque de la Fiscalía Local de Lautaro</t>
  </si>
  <si>
    <t>550 litros de gas a granel para el estanque de la Fiscalía Local de Purén</t>
  </si>
  <si>
    <t xml:space="preserve">9313359,9315382, 9315388, 9315387, 9315385, 9315383, 9315384, 9315386, 9313240, </t>
  </si>
  <si>
    <t>Consumo telefónico del mes de  Mayo de la Fiscalía XIV Región</t>
  </si>
  <si>
    <t>Consumo de electricidad de la Fiscalía Local de Río Bueno</t>
  </si>
  <si>
    <t>1566290,1568972,1568973,1568974,1568975,1568976,1568977,1568978,1568979</t>
  </si>
  <si>
    <t>Franqueo convenido mes de Mayo 2011 Fiscalía Regional</t>
  </si>
  <si>
    <t>Consumo de Agua  de la Fiscalía Regional de los Ríos</t>
  </si>
  <si>
    <t>2102726,2102725,2102727</t>
  </si>
  <si>
    <t>Consumo de electricidad de la Fiscalía Local de Panguipulli</t>
  </si>
  <si>
    <t>76.073.162-5</t>
  </si>
  <si>
    <t>Consumo de electricidad de la Fiscalía Regional de los Ríos</t>
  </si>
  <si>
    <t>Orden de  Compra</t>
  </si>
  <si>
    <t>Adquisición de materiales computación Fiscalía XIV Región</t>
  </si>
  <si>
    <t>Servicio de reparación de punto de red Fiscalía Local Valdivia</t>
  </si>
  <si>
    <t>ELECTRICIDAD Y CONSTRUCCIONES CERC LTDA.</t>
  </si>
  <si>
    <t>76.846.610-6</t>
  </si>
  <si>
    <t>Servicio de contratación de taller para Programa de Prevención de Drogas</t>
  </si>
  <si>
    <t>CARLOS FRANCISCO LABRIN BUCHNER</t>
  </si>
  <si>
    <t>12.199.961-7</t>
  </si>
  <si>
    <t>Consumo de electricidad de la Fiscalía Local de San José</t>
  </si>
  <si>
    <t xml:space="preserve">Consumo de Agua  de la Fiscalía Local de Valdivia </t>
  </si>
  <si>
    <t>Adquisición de equipo menor (hervidor eléctrico)</t>
  </si>
  <si>
    <t>MULTITIENDAS TABOADA S.A.</t>
  </si>
  <si>
    <t>93.013.000-1</t>
  </si>
  <si>
    <t>Adquisición de artículos de menaje para Fiscalía de Panguipulli</t>
  </si>
  <si>
    <t>COMERCIAL RETAMAL Y CIA LTDA.</t>
  </si>
  <si>
    <t>87.813.800-7</t>
  </si>
  <si>
    <t>Adquisición de transformador Fiscalía XIV Región</t>
  </si>
  <si>
    <t>HEUSER LTDA.</t>
  </si>
  <si>
    <t>78.644.550-7</t>
  </si>
  <si>
    <t>Adquisición de artículos aseo Fiscalía XIV Región</t>
  </si>
  <si>
    <t>DIMER S.A.</t>
  </si>
  <si>
    <t>Servicio de desratización de la Fiscalía Local La Unión</t>
  </si>
  <si>
    <t>SOC. COM. Y SERV. EXTERMINADOR</t>
  </si>
  <si>
    <t>76.817.290-0</t>
  </si>
  <si>
    <t>Instalación de letrero Fiscalía XIV Región</t>
  </si>
  <si>
    <t>LUMINOSOS ACRILUZ LIMITADA</t>
  </si>
  <si>
    <t>78.137.430-K</t>
  </si>
  <si>
    <t>6884461,l6866648</t>
  </si>
  <si>
    <t>Consumo de gas de la Fiscalía Local de La Unión y San José</t>
  </si>
  <si>
    <t>2118830,2122767,2123003,2123002</t>
  </si>
  <si>
    <t>Consumo de electricidad de la Fiscalía Local de Valdivia, La Unión y Río Bueno</t>
  </si>
  <si>
    <t>Servicio de mantención de oficina del tercer piso</t>
  </si>
  <si>
    <t>11.413.081-8</t>
  </si>
  <si>
    <t>19-DER Nº 05</t>
  </si>
  <si>
    <t>Suministro de 20.000 carpetas institucionales para casos de Fiscalías XIV Región</t>
  </si>
  <si>
    <t>COMERCIAL Y MANUFACTURERA B&amp;M LTDA.</t>
  </si>
  <si>
    <t>Servicio de publicación de nuevos anexos telefónicos de las Fiscalías en la XIV Región.</t>
  </si>
  <si>
    <t>Servicio de mantención de portón de la Fiscalía XIV Región</t>
  </si>
  <si>
    <t>12.994.610-5</t>
  </si>
  <si>
    <t>19-FR Nº 24</t>
  </si>
  <si>
    <t>Servicio de reparación loza radiante en edificio de la Fiscalía XIV Región</t>
  </si>
  <si>
    <t>8.495.400-4</t>
  </si>
  <si>
    <t>Adquisición de combustible para vehículos de la Fiscalías de la XIV Región.</t>
  </si>
  <si>
    <t>Adquisición de 03 pasajes aéreos para funcionario XIV Región</t>
  </si>
  <si>
    <t>Adquisición de bolsas Ziploc para Fiscalía XIV Región</t>
  </si>
  <si>
    <t>7.080.330-5</t>
  </si>
  <si>
    <t>Adquisición de 04 placas convectoras (eléctricas) para Fiscalías de la XIV Región</t>
  </si>
  <si>
    <t>Publicación de aviso concurso público para el día domingo 05/06/2011</t>
  </si>
  <si>
    <t>Impresión de 500 formularios de firmas.</t>
  </si>
  <si>
    <t>Artegraf Impresores Limitada</t>
  </si>
  <si>
    <t>76.145.280-0</t>
  </si>
  <si>
    <t>Compra de maleta para FL Las Condes</t>
  </si>
  <si>
    <t>Soc. Comercial Maletas Chile Ltda.</t>
  </si>
  <si>
    <t>79.531.550-0</t>
  </si>
  <si>
    <t>Compra de alarmas personales de uso para protección de victimas y testigos.</t>
  </si>
  <si>
    <t>Electrónica Casa Royal</t>
  </si>
  <si>
    <t>Servicio de transporte de especies desde FL La Florida  Fiscalía San Miguel.</t>
  </si>
  <si>
    <t>Servicio de transporte de especies para remate desde FL Las Condes a Dicrep.</t>
  </si>
  <si>
    <t>Compra de libro para Unidad de Asesoría Jurídica.</t>
  </si>
  <si>
    <t>Francisco Olejnik Alba</t>
  </si>
  <si>
    <t>Reparación de ascensor Nº 1 de edificio Los Militares.</t>
  </si>
  <si>
    <t>Ascensores R y H Ltda.</t>
  </si>
  <si>
    <t>77.955.520-8</t>
  </si>
  <si>
    <t>Servicio de transporte de especies para destrucción desde FL-1 a KDM Til Til.</t>
  </si>
  <si>
    <t>Servicio de destrucción de especies de FL-1</t>
  </si>
  <si>
    <t>Cambio de cubiertas de muebles de oficina de Fiscal Regional.</t>
  </si>
  <si>
    <t>Donoso y Compañía Limitada</t>
  </si>
  <si>
    <t>83.067.300-8</t>
  </si>
  <si>
    <t>Publicación de llamado a Licitación de servicios de Aseo para Fiscalía Oriente</t>
  </si>
  <si>
    <t>Servicio de pintura oficina Fiscal Regional</t>
  </si>
  <si>
    <t>Empresa Constructora Los Castores Dos Ltda.</t>
  </si>
  <si>
    <t>76.470.780-K</t>
  </si>
  <si>
    <t>Cambio de fotocelda en foco de edificio Los Militares.</t>
  </si>
  <si>
    <t>76.116.657-3</t>
  </si>
  <si>
    <t>Compra de 1 mesa y 4 sillas infantiles para rincón niños de Unidad TCMC de FL La Florida.</t>
  </si>
  <si>
    <t>Muebles Funcionales Gacitúa Ltda.</t>
  </si>
  <si>
    <t>87.674.600-K</t>
  </si>
  <si>
    <t>Servicio de confección e instalación de letrero con logo institucional e información de horarios de atención para FL Ñuñoa</t>
  </si>
  <si>
    <t>Factoría Gráfica Limitada</t>
  </si>
  <si>
    <t>Servicio de habilitación línea BRI en el CJS</t>
  </si>
  <si>
    <t>Compra de toner TK-67 para impresoras Kyocera</t>
  </si>
  <si>
    <t>89.912.300-K</t>
  </si>
  <si>
    <t>Compra de 5 mudadores empotrados, para instalar en los 3 edificios de Fiscalía Oriente</t>
  </si>
  <si>
    <t>Empter Chile S.A.</t>
  </si>
  <si>
    <t>99.539.340-9</t>
  </si>
  <si>
    <t>Reparación de bombas de agua en edificio Los Militares</t>
  </si>
  <si>
    <t>Joel Torres y Compañía Ltda.</t>
  </si>
  <si>
    <t>76.411.020-K</t>
  </si>
  <si>
    <t>Servicio de cambio de polea en ascensor edificio Vespucio</t>
  </si>
  <si>
    <t>Servicio de arriendo de Bowling para actividad del Comité de Prevención de Drogas.</t>
  </si>
  <si>
    <t>Inversiones Recreacionales S.A.</t>
  </si>
  <si>
    <t>96.962.470-2</t>
  </si>
  <si>
    <t>Adquisición de piso flotante para oficina de Fiscal Regional.</t>
  </si>
  <si>
    <t>76.067.875-9</t>
  </si>
  <si>
    <t>Compra de 2 textos para Asesoría Jurídica de Fiscalía Regional.</t>
  </si>
  <si>
    <t>Compra de maleta para FL La Florida</t>
  </si>
  <si>
    <t>Servicio de transporte de especies para destrucción desde FL La Florida a KDM Til Til</t>
  </si>
  <si>
    <t>Reparación de puntos de voz y datos en edificios de Fiscalía Oriente</t>
  </si>
  <si>
    <t>José Ramón Rojo Amadeo</t>
  </si>
  <si>
    <t>14.658.673--2</t>
  </si>
  <si>
    <t>Servicio de destrucción de especies de FL La Florida</t>
  </si>
  <si>
    <t>Compra de impresora Zebra para Fiscalía Regional.</t>
  </si>
  <si>
    <t>Instalación de persianas en dependencias de Fiscalía Local Las Condes</t>
  </si>
  <si>
    <t>Soc. Constructora y Aseo Industrial Con y Ase Ltda.</t>
  </si>
  <si>
    <t>77.543.170-9</t>
  </si>
  <si>
    <t>2 Servicios de interpretación de lenguaje de señas</t>
  </si>
  <si>
    <t>9.829.233-0</t>
  </si>
  <si>
    <t>Agua Potable Edificio Irarrázabal, del 06/05 al 07/06</t>
  </si>
  <si>
    <t>Agua Potable Edificio Vespucio, de mayo</t>
  </si>
  <si>
    <t>Energía eléctrica Edificio San Jorge, del 20/05 al 21/06</t>
  </si>
  <si>
    <t>Energía eléctrica Edificio Vespucio, del 06/05 al 07/06</t>
  </si>
  <si>
    <t>Energía eléctrica Edificio Los Militares, del 12/05 al 13/06</t>
  </si>
  <si>
    <t>Servicio de Correos mayo Fiscalía Regional</t>
  </si>
  <si>
    <t>Servicio de Correos abril FL Las Condes</t>
  </si>
  <si>
    <t>Servicio de Correos mayo FL Las Condes</t>
  </si>
  <si>
    <t>Servicio de Correos mayo FL-1</t>
  </si>
  <si>
    <t>Servicio de Correos mayo FL La Florida</t>
  </si>
  <si>
    <t>RES FN N°954</t>
  </si>
  <si>
    <t>Renovación Contrato Anual por Servicio de Monitoreo de Prensa.</t>
  </si>
  <si>
    <t>Nexchannel S.A.</t>
  </si>
  <si>
    <t>96.980.890-0</t>
  </si>
  <si>
    <t>$147.284 (Más Variación IPC)</t>
  </si>
  <si>
    <t>RES FN N°947</t>
  </si>
  <si>
    <t>S/N</t>
  </si>
  <si>
    <t>Contratación directa para agregar nueva cuenta clientes al contrato actual de Movistar de la FRMO, para ser asignado a Víctimas y testigos como medida de protección.</t>
  </si>
  <si>
    <t>Telefónica Móviles de Chile S.A.</t>
  </si>
  <si>
    <t>$570.486</t>
  </si>
  <si>
    <t>Administración y Secretaria, utilización de sala de espejo</t>
  </si>
  <si>
    <t>Astorga Asociados Consultores Ltda.</t>
  </si>
  <si>
    <t>76.260.840-5</t>
  </si>
  <si>
    <t>Ratificación del informe en audiencia judicial</t>
  </si>
  <si>
    <t>María Luisa Prenafeta</t>
  </si>
  <si>
    <t>9.907.019-6</t>
  </si>
  <si>
    <t>Informe pericial</t>
  </si>
  <si>
    <t>Jeanette Alvarez Defranchi</t>
  </si>
  <si>
    <t>RES DER Nº13</t>
  </si>
  <si>
    <t>RES DER Nº14</t>
  </si>
  <si>
    <t>RES DER N°18</t>
  </si>
  <si>
    <t>Forensis Consultores Ltda.</t>
  </si>
  <si>
    <t>76.388.100-8</t>
  </si>
  <si>
    <t>FR Nº 47</t>
  </si>
  <si>
    <t>Adjudicación Licitación Pública "Adquisición de Materiales de Uso y Consumo Corriente". Monto máximo de la contratación $43.000.000.-</t>
  </si>
  <si>
    <t>Sociedad Proveedores Integrales Prisa S.A.</t>
  </si>
  <si>
    <t xml:space="preserve">DER Nº 50 </t>
  </si>
  <si>
    <t xml:space="preserve">Contratación de servicio de apoyo administrativo CONACE para la FRM Sur. Por un periodo de 7 meses, por un monto máximo de $5.017.537.- </t>
  </si>
  <si>
    <t>Manpower Chile S.A.</t>
  </si>
  <si>
    <t>80.581.500-0</t>
  </si>
  <si>
    <t>URH Nº 81</t>
  </si>
  <si>
    <t>Contratación de servicio de sala cuna para la funcionaria Gretchen Ivonne Heresi Julio. Valor de la mensualidad de $243.000.- Valor matrícula anual de $250.000.- El monto máximo del convenio será de $4.801.590.-</t>
  </si>
  <si>
    <t>Sala Cuna con la Sociedad "Instituto de Educación preescolar Ltda."</t>
  </si>
  <si>
    <t>86.632.600-2</t>
  </si>
  <si>
    <t>Adquisición de 20 Cerrojos para la Unidad de Víctima y Testigos.</t>
  </si>
  <si>
    <t>Adquisición de 100 Cerraduras para la Unidad de Víctima y Testigos.</t>
  </si>
  <si>
    <t>83.364.400-9</t>
  </si>
  <si>
    <t>Adquisición de 01 silla ergonómica para sala de caracterización en Puente Alto, solicitado por la URAVIT.</t>
  </si>
  <si>
    <t>Publicación Aviso Prensa llamado a Licitación Pública: "Servicio de Aseo y Mantención para la Fiscalía Regional Metropolitana Sur".</t>
  </si>
  <si>
    <t>Empresa El Mercurio SAP</t>
  </si>
  <si>
    <t>Contratación de servicio de traslado de especies a la Dicrep y KDM Til-Til.</t>
  </si>
  <si>
    <t>Miguel Fernando Córdova Cerda</t>
  </si>
  <si>
    <t>6.490.540-6</t>
  </si>
  <si>
    <t>Contratación de servicio de destrucción de especies, solicitado por la Unidad de Servicio de San Miguel.</t>
  </si>
  <si>
    <t>KDM S.A.</t>
  </si>
  <si>
    <t>Adquisición de 04 extractores de aire con temporizador para baños Edificio Copper.</t>
  </si>
  <si>
    <t>Mar del Sur SPA</t>
  </si>
  <si>
    <t>83.610.800-0</t>
  </si>
  <si>
    <t>Contratación de servicio coffee break y arriendo salón, materiales de apoyo y equipos informáticos "Taller de Trabajo en Equipo y Manejo de Conflicto".</t>
  </si>
  <si>
    <t>Soc. Hotelera Hoteltours S.A.</t>
  </si>
  <si>
    <t>96.701.100-2</t>
  </si>
  <si>
    <t>15-FR Nº 52</t>
  </si>
  <si>
    <t>Contratación de servicios por reparación de equipos de aire acondicionado en FL Puente Alto.</t>
  </si>
  <si>
    <t>Adquisición de mueble colgante con 2 puertas de abatir con llave y espejo interior para la Unidad de Víctima y Testigos.</t>
  </si>
  <si>
    <t>Comercial e Industrial Muebles Ruiz Ltda.</t>
  </si>
  <si>
    <t>77.689.900-3</t>
  </si>
  <si>
    <t xml:space="preserve">15-FR Nº 55 </t>
  </si>
  <si>
    <t>Contratación de servicios por trabajos de extracción de aire en baños del segundo piso Edificio Copper.</t>
  </si>
  <si>
    <t>Pro 5 Ingeniería y Construcción Ltda.</t>
  </si>
  <si>
    <t>76.099.581-9</t>
  </si>
  <si>
    <t>Adquisición de insumos para cóctel por Ceremonia del Fiscal Regional.</t>
  </si>
  <si>
    <t>Eventos Gastronómicos Héctor Daniel Quintana EIRL</t>
  </si>
  <si>
    <t>76.135.076-5</t>
  </si>
  <si>
    <t>Contratación de servicio de Coffee Break, por atención de autoridades del FR.</t>
  </si>
  <si>
    <t>Contratación de servicio de traslado de materiales desde la FRM Oriente a San Miguel.</t>
  </si>
  <si>
    <t>Adquisición de 1.000 cheques propios de Cuenta Corriente.</t>
  </si>
  <si>
    <t>Banco Estado</t>
  </si>
  <si>
    <t>Contratación de servicio de coffee break para Capacitación "Seminario de Prevención y Control de Incendios".</t>
  </si>
  <si>
    <t>Contratación de servicio de coffee break para Capacitación "Respuesta Penal de las Personas Jurídicas".</t>
  </si>
  <si>
    <t>Contratación de servicio de coffee break para Capacitación "Seminario de Prevención y Control de Incendios - Puente Alto".</t>
  </si>
  <si>
    <t>Contratación de servicio por revisión de Equipo Turnomático de la recepción del Edificio Copper.</t>
  </si>
  <si>
    <t>15-FR Nº 51</t>
  </si>
  <si>
    <t>Adquisición de Materiales de Oficina</t>
  </si>
  <si>
    <t>Contratación de servicio de arriendo de vehículo para procedimiento de la Unidad de Antinarcóticos.</t>
  </si>
  <si>
    <t>Marco Antonio Campos Gutiérrez</t>
  </si>
  <si>
    <t>7.899.841-5</t>
  </si>
  <si>
    <t>Contratación de servicio de coffee break para Capacitación "Ejecución de Sanciones: Quebrantamiento, Sustitución, Remisión de la Pena y Jurisprudencia relevante sobre la misma".</t>
  </si>
  <si>
    <t>Contratación de servicio de coffee break para Capacitación "Seminario de Prevención y Control de Incendios - San Miguel".</t>
  </si>
  <si>
    <t>Contratación de servicio de coffee break para Capacitación "Lavado de Dinero Profundizado".</t>
  </si>
  <si>
    <t>Contratación de servicio de coffee break para Capacitación "Revocaciones y Quebrantamiento en Ley 18.216".</t>
  </si>
  <si>
    <t>Contratación de servicio de traslado de bienes desde San Miguel a KDM Quilicura.</t>
  </si>
  <si>
    <t>Contratación de servicio de destrucción de bienes (sillas y otros).</t>
  </si>
  <si>
    <t>Marlys Ramírez del Valle</t>
  </si>
  <si>
    <t>11.390.520-4</t>
  </si>
  <si>
    <t>17-FN Nº862</t>
  </si>
  <si>
    <t>Contratación de servicio de reparación ascensores, reemplazo de citófono y alarma, en Edificio Copper.</t>
  </si>
  <si>
    <t>Ascensores Chile S.A.</t>
  </si>
  <si>
    <t>78.595.640-0</t>
  </si>
  <si>
    <t>Adquisición de 01 Reproductor de DVD para la URAVIT.</t>
  </si>
  <si>
    <t>Contratación de servicio de traslado de 01 Reproductor de DVD para la URAVIT.</t>
  </si>
  <si>
    <t>Adquisición de maletas medianas y grandes marca Head para la Unidad de CAT y Audiencias.</t>
  </si>
  <si>
    <t>8186237 - 8182638</t>
  </si>
  <si>
    <t>Servicio de Electricidad Edificio Pirámide, periodo 19.05-20.06.11</t>
  </si>
  <si>
    <t>8097594 - 8097757</t>
  </si>
  <si>
    <t>Servicio de Electricidad Edificio Copper, periodo 28.04-27.05.11</t>
  </si>
  <si>
    <t>Servicio de Electricidad Edificio Puente Alto, periodo 28.04-27.05.11</t>
  </si>
  <si>
    <t>Boleta - Factura</t>
  </si>
  <si>
    <t>152462558 - 8201049</t>
  </si>
  <si>
    <t>Consumo Agua Potable Edificio Pirámide, periodo 14.05-14.06.11</t>
  </si>
  <si>
    <t>Consumo Agua Potable Edificio Puente Alto, periodo 14.05-14.06.11</t>
  </si>
  <si>
    <t>Consumo Agua Potable Edificio Copper, periodo 17.05-13.06.11</t>
  </si>
  <si>
    <t>Servicio de correo Edificio Puente Alto, periodo Marzo 2011.</t>
  </si>
  <si>
    <t>1420190 - 1425189</t>
  </si>
  <si>
    <t>Servicio de correo Edificio Puente Alto, periodo Mayo 2011.</t>
  </si>
  <si>
    <t>Servicio de correo Edificio Pirámide, periodo  Mayo 2011.</t>
  </si>
  <si>
    <t>1420312 - 1425345</t>
  </si>
  <si>
    <t>Servicio de correo Edificio Cooper, periodo  Mayo 2011.</t>
  </si>
  <si>
    <t>Aviso Concurso Público Domingo 05/06/2011</t>
  </si>
  <si>
    <t>Formularios de Devolución de Licencias de Conducir (1500)</t>
  </si>
  <si>
    <t>IMPRESOS MARIO DE LUCA MIRANDA E.I.R.L</t>
  </si>
  <si>
    <t>Servicio de Interpretación en Lengua de Señas Causa RUC 1100027217-7</t>
  </si>
  <si>
    <t>Res DER 009</t>
  </si>
  <si>
    <t>Adquisición de Scanner (1) Marca Kodak, Modelo i1420</t>
  </si>
  <si>
    <t>Reparación de fisura en matriz del sistema de riego FL de Chacabuco</t>
  </si>
  <si>
    <t>HUMBERTO GARETTO E HIJOS LTDA.</t>
  </si>
  <si>
    <t>Pasaje Aéreo para Fabiola Riveros G.</t>
  </si>
  <si>
    <t>Pasajes Aéreos Fiscal Carolina Suazo S. y Escarlet Bravo</t>
  </si>
  <si>
    <t>FR N° 33</t>
  </si>
  <si>
    <t>Informe Pericial Causa RUC 1100162004-7</t>
  </si>
  <si>
    <t>Pasaje Aéreo para Soledad Sepúlveda</t>
  </si>
  <si>
    <t>FR N°32</t>
  </si>
  <si>
    <t>Mantención Preventiva Vehículo del Fiscal Regional</t>
  </si>
  <si>
    <t>DERCOCENTER S.A.</t>
  </si>
  <si>
    <t>82.995.700-0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</si>
</sst>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  <numFmt numFmtId="190" formatCode="[$$-340A]\ #,##0;\-[$$-340A]\ #,##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sz val="8"/>
      <color indexed="8"/>
      <name val="Trebuchet MS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dashed"/>
      <right style="dashed"/>
      <top style="medium"/>
      <bottom style="thin"/>
    </border>
    <border>
      <left style="dashed"/>
      <right style="dashed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23"/>
      </left>
      <right style="thin">
        <color indexed="23"/>
      </right>
      <top>
        <color indexed="63"/>
      </top>
      <bottom style="double"/>
    </border>
    <border>
      <left style="thin">
        <color indexed="2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3" fontId="3" fillId="0" borderId="2" xfId="0" applyNumberFormat="1" applyFont="1" applyBorder="1" applyAlignment="1">
      <alignment horizontal="left" vertical="top" wrapText="1"/>
    </xf>
    <xf numFmtId="14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Fill="1" applyAlignment="1">
      <alignment horizontal="left" wrapText="1"/>
    </xf>
    <xf numFmtId="181" fontId="3" fillId="0" borderId="0" xfId="0" applyNumberFormat="1" applyFont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88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14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center" vertical="top" wrapText="1"/>
    </xf>
    <xf numFmtId="188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right" vertical="top" wrapText="1"/>
      <protection locked="0"/>
    </xf>
    <xf numFmtId="176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  <xf numFmtId="176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14" fontId="3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72" fontId="5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top"/>
    </xf>
    <xf numFmtId="14" fontId="3" fillId="0" borderId="2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 applyProtection="1">
      <alignment vertical="top" wrapText="1"/>
      <protection locked="0"/>
    </xf>
    <xf numFmtId="14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176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 applyProtection="1">
      <alignment vertical="top"/>
      <protection locked="0"/>
    </xf>
    <xf numFmtId="14" fontId="3" fillId="0" borderId="2" xfId="0" applyNumberFormat="1" applyFont="1" applyFill="1" applyBorder="1" applyAlignment="1" applyProtection="1">
      <alignment horizontal="center" vertical="top"/>
      <protection locked="0"/>
    </xf>
    <xf numFmtId="14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vertical="top"/>
    </xf>
    <xf numFmtId="0" fontId="3" fillId="0" borderId="2" xfId="0" applyNumberFormat="1" applyFont="1" applyFill="1" applyBorder="1" applyAlignment="1">
      <alignment vertical="top"/>
    </xf>
    <xf numFmtId="0" fontId="3" fillId="0" borderId="2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 applyProtection="1">
      <alignment vertical="top"/>
      <protection locked="0"/>
    </xf>
    <xf numFmtId="0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 applyProtection="1">
      <alignment horizontal="center" vertical="top"/>
      <protection locked="0"/>
    </xf>
    <xf numFmtId="0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>
      <alignment horizontal="center" vertical="top"/>
    </xf>
    <xf numFmtId="1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 applyProtection="1">
      <alignment vertical="top"/>
      <protection locked="0"/>
    </xf>
    <xf numFmtId="14" fontId="3" fillId="0" borderId="3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 applyProtection="1">
      <alignment vertical="top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top" wrapText="1"/>
      <protection locked="0"/>
    </xf>
    <xf numFmtId="0" fontId="3" fillId="0" borderId="3" xfId="0" applyFont="1" applyFill="1" applyBorder="1" applyAlignment="1" applyProtection="1">
      <alignment horizontal="right" vertical="top" wrapText="1"/>
      <protection locked="0"/>
    </xf>
    <xf numFmtId="0" fontId="4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178" fontId="3" fillId="0" borderId="2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72" fontId="5" fillId="2" borderId="2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2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 applyProtection="1">
      <alignment horizontal="center" vertical="top" wrapText="1"/>
      <protection locked="0"/>
    </xf>
    <xf numFmtId="17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72" fontId="3" fillId="0" borderId="2" xfId="0" applyNumberFormat="1" applyFont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0" fontId="3" fillId="0" borderId="5" xfId="0" applyFont="1" applyFill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left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top" wrapText="1"/>
    </xf>
    <xf numFmtId="172" fontId="3" fillId="0" borderId="3" xfId="0" applyNumberFormat="1" applyFont="1" applyFill="1" applyBorder="1" applyAlignment="1">
      <alignment horizontal="center" vertical="top" wrapText="1"/>
    </xf>
    <xf numFmtId="172" fontId="3" fillId="0" borderId="2" xfId="0" applyNumberFormat="1" applyFont="1" applyFill="1" applyBorder="1" applyAlignment="1">
      <alignment horizontal="center" vertical="top" wrapText="1"/>
    </xf>
    <xf numFmtId="172" fontId="3" fillId="0" borderId="2" xfId="0" applyNumberFormat="1" applyFont="1" applyFill="1" applyBorder="1" applyAlignment="1">
      <alignment horizontal="justify" vertical="top"/>
    </xf>
    <xf numFmtId="172" fontId="3" fillId="0" borderId="5" xfId="0" applyNumberFormat="1" applyFont="1" applyFill="1" applyBorder="1" applyAlignment="1">
      <alignment horizontal="center" vertical="top" wrapText="1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>
      <alignment horizontal="center" vertical="top" wrapText="1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72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72" fontId="3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72" fontId="3" fillId="0" borderId="5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left"/>
    </xf>
    <xf numFmtId="14" fontId="3" fillId="2" borderId="2" xfId="0" applyNumberFormat="1" applyFont="1" applyFill="1" applyBorder="1" applyAlignment="1" applyProtection="1">
      <alignment horizontal="left" vertical="top" wrapText="1"/>
      <protection locked="0"/>
    </xf>
    <xf numFmtId="14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vertical="top" wrapText="1"/>
      <protection locked="0"/>
    </xf>
    <xf numFmtId="14" fontId="3" fillId="2" borderId="5" xfId="0" applyNumberFormat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16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176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19" applyNumberFormat="1" applyFont="1" applyFill="1" applyBorder="1" applyAlignment="1" applyProtection="1">
      <alignment horizontal="center" vertical="top" wrapText="1"/>
      <protection locked="0"/>
    </xf>
    <xf numFmtId="179" fontId="3" fillId="0" borderId="13" xfId="19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14" fontId="3" fillId="0" borderId="2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14" fontId="3" fillId="0" borderId="5" xfId="0" applyNumberFormat="1" applyFont="1" applyFill="1" applyBorder="1" applyAlignment="1" applyProtection="1">
      <alignment vertical="center" wrapText="1"/>
      <protection locked="0"/>
    </xf>
    <xf numFmtId="179" fontId="3" fillId="0" borderId="15" xfId="19" applyNumberFormat="1" applyFont="1" applyFill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176" fontId="3" fillId="0" borderId="0" xfId="0" applyNumberFormat="1" applyFont="1" applyAlignment="1">
      <alignment horizontal="center" vertical="top" wrapText="1"/>
    </xf>
    <xf numFmtId="14" fontId="3" fillId="0" borderId="3" xfId="0" applyNumberFormat="1" applyFont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justify" wrapText="1"/>
    </xf>
    <xf numFmtId="0" fontId="3" fillId="0" borderId="3" xfId="0" applyFont="1" applyBorder="1" applyAlignment="1">
      <alignment horizontal="left" vertical="top"/>
    </xf>
    <xf numFmtId="0" fontId="3" fillId="0" borderId="2" xfId="0" applyNumberFormat="1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189" fontId="3" fillId="0" borderId="18" xfId="19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justify" wrapText="1"/>
      <protection locked="0"/>
    </xf>
    <xf numFmtId="0" fontId="3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Fill="1" applyBorder="1" applyAlignment="1" applyProtection="1">
      <alignment horizontal="justify" wrapText="1"/>
      <protection locked="0"/>
    </xf>
    <xf numFmtId="0" fontId="3" fillId="0" borderId="4" xfId="0" applyFont="1" applyFill="1" applyBorder="1" applyAlignment="1" applyProtection="1">
      <alignment horizontal="justify" wrapText="1"/>
      <protection locked="0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5" xfId="0" applyFont="1" applyFill="1" applyBorder="1" applyAlignment="1" applyProtection="1">
      <alignment horizontal="justify" wrapText="1"/>
      <protection locked="0"/>
    </xf>
    <xf numFmtId="0" fontId="5" fillId="0" borderId="3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5" fillId="2" borderId="2" xfId="0" applyFont="1" applyFill="1" applyBorder="1" applyAlignment="1">
      <alignment horizontal="justify" wrapText="1"/>
    </xf>
    <xf numFmtId="2" fontId="3" fillId="0" borderId="2" xfId="0" applyNumberFormat="1" applyFont="1" applyBorder="1" applyAlignment="1">
      <alignment horizontal="justify" wrapText="1"/>
    </xf>
    <xf numFmtId="2" fontId="3" fillId="0" borderId="2" xfId="0" applyNumberFormat="1" applyFont="1" applyFill="1" applyBorder="1" applyAlignment="1">
      <alignment horizontal="justify" wrapText="1"/>
    </xf>
    <xf numFmtId="2" fontId="3" fillId="0" borderId="5" xfId="0" applyNumberFormat="1" applyFont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2" borderId="3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justify" wrapText="1"/>
    </xf>
    <xf numFmtId="0" fontId="3" fillId="2" borderId="2" xfId="0" applyFont="1" applyFill="1" applyBorder="1" applyAlignment="1" applyProtection="1">
      <alignment horizontal="justify" wrapText="1"/>
      <protection locked="0"/>
    </xf>
    <xf numFmtId="0" fontId="3" fillId="2" borderId="5" xfId="0" applyFont="1" applyFill="1" applyBorder="1" applyAlignment="1">
      <alignment horizontal="justify" wrapText="1"/>
    </xf>
    <xf numFmtId="0" fontId="3" fillId="0" borderId="3" xfId="0" applyFont="1" applyFill="1" applyBorder="1" applyAlignment="1" applyProtection="1">
      <alignment horizontal="justify" wrapText="1"/>
      <protection locked="0"/>
    </xf>
    <xf numFmtId="0" fontId="3" fillId="0" borderId="5" xfId="0" applyFont="1" applyBorder="1" applyAlignment="1">
      <alignment horizontal="justify" wrapText="1"/>
    </xf>
    <xf numFmtId="0" fontId="5" fillId="2" borderId="21" xfId="0" applyFont="1" applyFill="1" applyBorder="1" applyAlignment="1">
      <alignment horizontal="justify" wrapText="1"/>
    </xf>
    <xf numFmtId="0" fontId="3" fillId="0" borderId="11" xfId="0" applyFont="1" applyFill="1" applyBorder="1" applyAlignment="1" applyProtection="1">
      <alignment horizontal="justify" wrapText="1"/>
      <protection locked="0"/>
    </xf>
    <xf numFmtId="0" fontId="3" fillId="0" borderId="2" xfId="0" applyNumberFormat="1" applyFont="1" applyFill="1" applyBorder="1" applyAlignment="1" applyProtection="1">
      <alignment horizontal="justify" wrapText="1"/>
      <protection locked="0"/>
    </xf>
    <xf numFmtId="0" fontId="3" fillId="0" borderId="2" xfId="0" applyNumberFormat="1" applyFont="1" applyFill="1" applyBorder="1" applyAlignment="1">
      <alignment horizontal="justify" wrapText="1"/>
    </xf>
    <xf numFmtId="14" fontId="3" fillId="0" borderId="1" xfId="0" applyNumberFormat="1" applyFont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11" fontId="3" fillId="0" borderId="13" xfId="0" applyNumberFormat="1" applyFont="1" applyFill="1" applyBorder="1" applyAlignment="1" applyProtection="1">
      <alignment horizontal="justify" wrapText="1"/>
      <protection locked="0"/>
    </xf>
    <xf numFmtId="11" fontId="3" fillId="0" borderId="13" xfId="17" applyNumberFormat="1" applyFont="1" applyFill="1" applyBorder="1" applyAlignment="1" applyProtection="1">
      <alignment horizontal="justify" wrapText="1"/>
      <protection locked="0"/>
    </xf>
    <xf numFmtId="11" fontId="3" fillId="0" borderId="14" xfId="0" applyNumberFormat="1" applyFont="1" applyFill="1" applyBorder="1" applyAlignment="1" applyProtection="1">
      <alignment horizontal="justify" wrapText="1"/>
      <protection locked="0"/>
    </xf>
    <xf numFmtId="0" fontId="0" fillId="0" borderId="0" xfId="0" applyAlignment="1">
      <alignment horizontal="justify" wrapText="1"/>
    </xf>
    <xf numFmtId="0" fontId="3" fillId="0" borderId="22" xfId="0" applyFont="1" applyFill="1" applyBorder="1" applyAlignment="1">
      <alignment/>
    </xf>
    <xf numFmtId="16" fontId="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176" fontId="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3" xfId="19" applyNumberFormat="1" applyFont="1" applyFill="1" applyBorder="1" applyAlignment="1" applyProtection="1">
      <alignment horizontal="center" vertical="top" wrapText="1"/>
      <protection locked="0"/>
    </xf>
    <xf numFmtId="11" fontId="3" fillId="0" borderId="23" xfId="17" applyNumberFormat="1" applyFont="1" applyFill="1" applyBorder="1" applyAlignment="1" applyProtection="1">
      <alignment horizontal="justify" wrapText="1"/>
      <protection locked="0"/>
    </xf>
    <xf numFmtId="189" fontId="3" fillId="0" borderId="24" xfId="19" applyNumberFormat="1" applyFont="1" applyFill="1" applyBorder="1" applyAlignment="1" applyProtection="1">
      <alignment horizontal="left" vertical="top" wrapText="1"/>
      <protection locked="0"/>
    </xf>
    <xf numFmtId="179" fontId="3" fillId="0" borderId="23" xfId="19" applyNumberFormat="1" applyFont="1" applyFill="1" applyBorder="1" applyAlignment="1" applyProtection="1">
      <alignment horizontal="right" vertical="top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802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1.421875" defaultRowHeight="12.75"/>
  <cols>
    <col min="1" max="1" width="27.00390625" style="21" bestFit="1" customWidth="1"/>
    <col min="2" max="2" width="26.140625" style="21" customWidth="1"/>
    <col min="3" max="3" width="15.57421875" style="21" bestFit="1" customWidth="1"/>
    <col min="4" max="4" width="10.57421875" style="21" bestFit="1" customWidth="1"/>
    <col min="5" max="5" width="26.00390625" style="21" bestFit="1" customWidth="1"/>
    <col min="6" max="6" width="16.421875" style="320" customWidth="1"/>
    <col min="7" max="7" width="13.57421875" style="326" bestFit="1" customWidth="1"/>
    <col min="8" max="8" width="46.28125" style="40" customWidth="1"/>
    <col min="9" max="9" width="27.8515625" style="22" customWidth="1"/>
    <col min="10" max="10" width="13.421875" style="21" customWidth="1"/>
    <col min="11" max="11" width="23.00390625" style="42" customWidth="1"/>
    <col min="12" max="28" width="11.421875" style="21" customWidth="1"/>
    <col min="29" max="29" width="17.7109375" style="21" customWidth="1"/>
    <col min="30" max="30" width="14.7109375" style="21" customWidth="1"/>
    <col min="31" max="16384" width="11.421875" style="21" customWidth="1"/>
  </cols>
  <sheetData>
    <row r="2" spans="1:33" ht="14.25" thickBot="1">
      <c r="A2" s="150" t="s">
        <v>880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AB2" s="31"/>
      <c r="AC2" s="31"/>
      <c r="AD2" s="31"/>
      <c r="AE2" s="31"/>
      <c r="AF2" s="31"/>
      <c r="AG2" s="31"/>
    </row>
    <row r="3" spans="1:33" ht="13.5">
      <c r="A3" s="19"/>
      <c r="B3" s="19"/>
      <c r="C3" s="19"/>
      <c r="D3" s="19"/>
      <c r="E3" s="19"/>
      <c r="F3" s="319"/>
      <c r="G3" s="319"/>
      <c r="H3" s="39"/>
      <c r="I3" s="20"/>
      <c r="J3" s="19"/>
      <c r="AB3" s="31"/>
      <c r="AC3" s="31"/>
      <c r="AD3" s="31"/>
      <c r="AE3" s="31"/>
      <c r="AF3" s="31"/>
      <c r="AG3" s="31"/>
    </row>
    <row r="4" spans="28:33" ht="13.5">
      <c r="AB4" s="31"/>
      <c r="AC4" s="31"/>
      <c r="AD4" s="31"/>
      <c r="AE4" s="31"/>
      <c r="AF4" s="31"/>
      <c r="AG4" s="31"/>
    </row>
    <row r="5" spans="1:33" s="28" customFormat="1" ht="54">
      <c r="A5" s="23" t="s">
        <v>332</v>
      </c>
      <c r="B5" s="23" t="s">
        <v>333</v>
      </c>
      <c r="C5" s="24" t="s">
        <v>152</v>
      </c>
      <c r="D5" s="25" t="s">
        <v>153</v>
      </c>
      <c r="E5" s="23" t="s">
        <v>154</v>
      </c>
      <c r="F5" s="23" t="s">
        <v>155</v>
      </c>
      <c r="G5" s="26" t="s">
        <v>156</v>
      </c>
      <c r="H5" s="26" t="s">
        <v>157</v>
      </c>
      <c r="I5" s="27" t="s">
        <v>158</v>
      </c>
      <c r="J5" s="24" t="s">
        <v>159</v>
      </c>
      <c r="K5" s="24" t="s">
        <v>160</v>
      </c>
      <c r="AB5" s="29"/>
      <c r="AC5" s="29"/>
      <c r="AD5" s="29"/>
      <c r="AE5" s="29"/>
      <c r="AF5" s="29"/>
      <c r="AG5" s="29"/>
    </row>
    <row r="6" spans="1:12" s="9" customFormat="1" ht="13.5">
      <c r="A6" s="1" t="s">
        <v>399</v>
      </c>
      <c r="B6" s="1" t="s">
        <v>161</v>
      </c>
      <c r="C6" s="5" t="s">
        <v>1312</v>
      </c>
      <c r="D6" s="5" t="s">
        <v>1312</v>
      </c>
      <c r="E6" s="3" t="s">
        <v>423</v>
      </c>
      <c r="F6" s="61">
        <v>858</v>
      </c>
      <c r="G6" s="62">
        <v>40697</v>
      </c>
      <c r="H6" s="347" t="s">
        <v>1163</v>
      </c>
      <c r="I6" s="10" t="s">
        <v>69</v>
      </c>
      <c r="J6" s="34" t="s">
        <v>1164</v>
      </c>
      <c r="K6" s="297">
        <v>279317</v>
      </c>
      <c r="L6" s="253"/>
    </row>
    <row r="7" spans="1:12" s="9" customFormat="1" ht="13.5">
      <c r="A7" s="1" t="s">
        <v>399</v>
      </c>
      <c r="B7" s="1" t="s">
        <v>161</v>
      </c>
      <c r="C7" s="5" t="s">
        <v>1312</v>
      </c>
      <c r="D7" s="5" t="s">
        <v>1312</v>
      </c>
      <c r="E7" s="3" t="s">
        <v>423</v>
      </c>
      <c r="F7" s="46">
        <v>859</v>
      </c>
      <c r="G7" s="62">
        <v>40697</v>
      </c>
      <c r="H7" s="347" t="s">
        <v>1163</v>
      </c>
      <c r="I7" s="6" t="s">
        <v>80</v>
      </c>
      <c r="J7" s="10" t="s">
        <v>186</v>
      </c>
      <c r="K7" s="297">
        <v>256077</v>
      </c>
      <c r="L7" s="253"/>
    </row>
    <row r="8" spans="1:12" s="9" customFormat="1" ht="27">
      <c r="A8" s="1" t="s">
        <v>399</v>
      </c>
      <c r="B8" s="1" t="s">
        <v>161</v>
      </c>
      <c r="C8" s="5" t="s">
        <v>1312</v>
      </c>
      <c r="D8" s="5" t="s">
        <v>1312</v>
      </c>
      <c r="E8" s="3" t="s">
        <v>203</v>
      </c>
      <c r="F8" s="46">
        <v>1161</v>
      </c>
      <c r="G8" s="62">
        <v>40700</v>
      </c>
      <c r="H8" s="347" t="s">
        <v>1165</v>
      </c>
      <c r="I8" s="6" t="s">
        <v>1166</v>
      </c>
      <c r="J8" s="34" t="s">
        <v>1167</v>
      </c>
      <c r="K8" s="297">
        <v>1511300</v>
      </c>
      <c r="L8" s="253"/>
    </row>
    <row r="9" spans="1:12" s="9" customFormat="1" ht="27">
      <c r="A9" s="1" t="s">
        <v>399</v>
      </c>
      <c r="B9" s="1" t="s">
        <v>161</v>
      </c>
      <c r="C9" s="5" t="s">
        <v>1312</v>
      </c>
      <c r="D9" s="5" t="s">
        <v>1312</v>
      </c>
      <c r="E9" s="3" t="s">
        <v>203</v>
      </c>
      <c r="F9" s="46">
        <v>1162</v>
      </c>
      <c r="G9" s="62">
        <v>40700</v>
      </c>
      <c r="H9" s="347" t="s">
        <v>597</v>
      </c>
      <c r="I9" s="6" t="s">
        <v>1168</v>
      </c>
      <c r="J9" s="34" t="s">
        <v>1169</v>
      </c>
      <c r="K9" s="297">
        <v>950000</v>
      </c>
      <c r="L9" s="253"/>
    </row>
    <row r="10" spans="1:12" s="9" customFormat="1" ht="27">
      <c r="A10" s="1" t="s">
        <v>399</v>
      </c>
      <c r="B10" s="1" t="s">
        <v>133</v>
      </c>
      <c r="C10" s="5" t="s">
        <v>1312</v>
      </c>
      <c r="D10" s="5" t="s">
        <v>1312</v>
      </c>
      <c r="E10" s="3" t="s">
        <v>203</v>
      </c>
      <c r="F10" s="46">
        <v>1163</v>
      </c>
      <c r="G10" s="62">
        <v>40700</v>
      </c>
      <c r="H10" s="347" t="s">
        <v>1170</v>
      </c>
      <c r="I10" s="63" t="s">
        <v>400</v>
      </c>
      <c r="J10" s="64" t="s">
        <v>127</v>
      </c>
      <c r="K10" s="297">
        <v>130220</v>
      </c>
      <c r="L10" s="253"/>
    </row>
    <row r="11" spans="1:12" s="9" customFormat="1" ht="27">
      <c r="A11" s="1" t="s">
        <v>399</v>
      </c>
      <c r="B11" s="1" t="s">
        <v>133</v>
      </c>
      <c r="C11" s="5" t="s">
        <v>1312</v>
      </c>
      <c r="D11" s="5" t="s">
        <v>1312</v>
      </c>
      <c r="E11" s="3" t="s">
        <v>203</v>
      </c>
      <c r="F11" s="46">
        <v>1165</v>
      </c>
      <c r="G11" s="62">
        <v>40700</v>
      </c>
      <c r="H11" s="347" t="s">
        <v>1171</v>
      </c>
      <c r="I11" s="63" t="s">
        <v>400</v>
      </c>
      <c r="J11" s="64" t="s">
        <v>127</v>
      </c>
      <c r="K11" s="297">
        <v>335999</v>
      </c>
      <c r="L11" s="253"/>
    </row>
    <row r="12" spans="1:12" s="9" customFormat="1" ht="13.5">
      <c r="A12" s="1" t="s">
        <v>399</v>
      </c>
      <c r="B12" s="1" t="s">
        <v>188</v>
      </c>
      <c r="C12" s="5" t="s">
        <v>1312</v>
      </c>
      <c r="D12" s="5" t="s">
        <v>1312</v>
      </c>
      <c r="E12" s="3" t="s">
        <v>225</v>
      </c>
      <c r="F12" s="46">
        <v>421</v>
      </c>
      <c r="G12" s="62">
        <v>40702</v>
      </c>
      <c r="H12" s="348" t="s">
        <v>1172</v>
      </c>
      <c r="I12" s="6" t="s">
        <v>126</v>
      </c>
      <c r="J12" s="65" t="s">
        <v>402</v>
      </c>
      <c r="K12" s="297">
        <v>262500</v>
      </c>
      <c r="L12" s="253"/>
    </row>
    <row r="13" spans="1:12" s="9" customFormat="1" ht="13.5">
      <c r="A13" s="1" t="s">
        <v>399</v>
      </c>
      <c r="B13" s="1" t="s">
        <v>188</v>
      </c>
      <c r="C13" s="5" t="s">
        <v>1312</v>
      </c>
      <c r="D13" s="5" t="s">
        <v>1312</v>
      </c>
      <c r="E13" s="3" t="s">
        <v>225</v>
      </c>
      <c r="F13" s="46">
        <v>421</v>
      </c>
      <c r="G13" s="62">
        <v>40702</v>
      </c>
      <c r="H13" s="348" t="s">
        <v>1173</v>
      </c>
      <c r="I13" s="6" t="s">
        <v>126</v>
      </c>
      <c r="J13" s="65" t="s">
        <v>402</v>
      </c>
      <c r="K13" s="297">
        <v>409100</v>
      </c>
      <c r="L13" s="253"/>
    </row>
    <row r="14" spans="1:12" s="9" customFormat="1" ht="13.5">
      <c r="A14" s="1" t="s">
        <v>399</v>
      </c>
      <c r="B14" s="1" t="s">
        <v>188</v>
      </c>
      <c r="C14" s="5" t="s">
        <v>1312</v>
      </c>
      <c r="D14" s="5" t="s">
        <v>1312</v>
      </c>
      <c r="E14" s="3" t="s">
        <v>225</v>
      </c>
      <c r="F14" s="46">
        <v>421</v>
      </c>
      <c r="G14" s="62">
        <v>40702</v>
      </c>
      <c r="H14" s="348" t="s">
        <v>1174</v>
      </c>
      <c r="I14" s="6" t="s">
        <v>126</v>
      </c>
      <c r="J14" s="65" t="s">
        <v>402</v>
      </c>
      <c r="K14" s="297">
        <v>141600</v>
      </c>
      <c r="L14" s="253"/>
    </row>
    <row r="15" spans="1:12" s="9" customFormat="1" ht="13.5">
      <c r="A15" s="1" t="s">
        <v>399</v>
      </c>
      <c r="B15" s="1" t="s">
        <v>188</v>
      </c>
      <c r="C15" s="5" t="s">
        <v>1312</v>
      </c>
      <c r="D15" s="5" t="s">
        <v>1312</v>
      </c>
      <c r="E15" s="3" t="s">
        <v>225</v>
      </c>
      <c r="F15" s="46">
        <v>421</v>
      </c>
      <c r="G15" s="62">
        <v>40702</v>
      </c>
      <c r="H15" s="348" t="s">
        <v>1175</v>
      </c>
      <c r="I15" s="6" t="s">
        <v>126</v>
      </c>
      <c r="J15" s="65" t="s">
        <v>402</v>
      </c>
      <c r="K15" s="297">
        <v>408400</v>
      </c>
      <c r="L15" s="253"/>
    </row>
    <row r="16" spans="1:12" s="9" customFormat="1" ht="13.5">
      <c r="A16" s="1" t="s">
        <v>399</v>
      </c>
      <c r="B16" s="1" t="s">
        <v>188</v>
      </c>
      <c r="C16" s="5" t="s">
        <v>1312</v>
      </c>
      <c r="D16" s="5" t="s">
        <v>1312</v>
      </c>
      <c r="E16" s="3" t="s">
        <v>225</v>
      </c>
      <c r="F16" s="46">
        <v>421</v>
      </c>
      <c r="G16" s="62">
        <v>40702</v>
      </c>
      <c r="H16" s="348" t="s">
        <v>1176</v>
      </c>
      <c r="I16" s="6" t="s">
        <v>126</v>
      </c>
      <c r="J16" s="65" t="s">
        <v>402</v>
      </c>
      <c r="K16" s="297">
        <v>195900</v>
      </c>
      <c r="L16" s="253"/>
    </row>
    <row r="17" spans="1:12" s="9" customFormat="1" ht="13.5">
      <c r="A17" s="1" t="s">
        <v>399</v>
      </c>
      <c r="B17" s="1" t="s">
        <v>188</v>
      </c>
      <c r="C17" s="5" t="s">
        <v>1312</v>
      </c>
      <c r="D17" s="5" t="s">
        <v>1312</v>
      </c>
      <c r="E17" s="3" t="s">
        <v>225</v>
      </c>
      <c r="F17" s="46">
        <v>422</v>
      </c>
      <c r="G17" s="62">
        <v>40702</v>
      </c>
      <c r="H17" s="348" t="s">
        <v>1177</v>
      </c>
      <c r="I17" s="6" t="s">
        <v>371</v>
      </c>
      <c r="J17" s="65" t="s">
        <v>169</v>
      </c>
      <c r="K17" s="297">
        <v>210841</v>
      </c>
      <c r="L17" s="253"/>
    </row>
    <row r="18" spans="1:12" s="9" customFormat="1" ht="13.5">
      <c r="A18" s="1" t="s">
        <v>399</v>
      </c>
      <c r="B18" s="1" t="s">
        <v>188</v>
      </c>
      <c r="C18" s="5" t="s">
        <v>1312</v>
      </c>
      <c r="D18" s="5" t="s">
        <v>1312</v>
      </c>
      <c r="E18" s="3" t="s">
        <v>225</v>
      </c>
      <c r="F18" s="46">
        <v>422</v>
      </c>
      <c r="G18" s="62">
        <v>40702</v>
      </c>
      <c r="H18" s="348" t="s">
        <v>1178</v>
      </c>
      <c r="I18" s="6" t="s">
        <v>371</v>
      </c>
      <c r="J18" s="65" t="s">
        <v>169</v>
      </c>
      <c r="K18" s="297">
        <v>160993</v>
      </c>
      <c r="L18" s="253"/>
    </row>
    <row r="19" spans="1:12" s="9" customFormat="1" ht="13.5">
      <c r="A19" s="1" t="s">
        <v>399</v>
      </c>
      <c r="B19" s="1" t="s">
        <v>188</v>
      </c>
      <c r="C19" s="5" t="s">
        <v>1312</v>
      </c>
      <c r="D19" s="5" t="s">
        <v>1312</v>
      </c>
      <c r="E19" s="3" t="s">
        <v>225</v>
      </c>
      <c r="F19" s="46">
        <v>422</v>
      </c>
      <c r="G19" s="62">
        <v>40702</v>
      </c>
      <c r="H19" s="348" t="s">
        <v>1179</v>
      </c>
      <c r="I19" s="6" t="s">
        <v>371</v>
      </c>
      <c r="J19" s="65" t="s">
        <v>169</v>
      </c>
      <c r="K19" s="297">
        <v>82062</v>
      </c>
      <c r="L19" s="253"/>
    </row>
    <row r="20" spans="1:12" s="9" customFormat="1" ht="13.5">
      <c r="A20" s="1" t="s">
        <v>399</v>
      </c>
      <c r="B20" s="1" t="s">
        <v>188</v>
      </c>
      <c r="C20" s="5" t="s">
        <v>1312</v>
      </c>
      <c r="D20" s="5" t="s">
        <v>1312</v>
      </c>
      <c r="E20" s="3" t="s">
        <v>225</v>
      </c>
      <c r="F20" s="46">
        <v>422</v>
      </c>
      <c r="G20" s="62">
        <v>40702</v>
      </c>
      <c r="H20" s="348" t="s">
        <v>1180</v>
      </c>
      <c r="I20" s="6" t="s">
        <v>371</v>
      </c>
      <c r="J20" s="65" t="s">
        <v>169</v>
      </c>
      <c r="K20" s="297">
        <v>90813</v>
      </c>
      <c r="L20" s="253"/>
    </row>
    <row r="21" spans="1:12" s="9" customFormat="1" ht="13.5">
      <c r="A21" s="1" t="s">
        <v>399</v>
      </c>
      <c r="B21" s="1" t="s">
        <v>188</v>
      </c>
      <c r="C21" s="5" t="s">
        <v>1312</v>
      </c>
      <c r="D21" s="5" t="s">
        <v>1312</v>
      </c>
      <c r="E21" s="3" t="s">
        <v>225</v>
      </c>
      <c r="F21" s="46">
        <v>432</v>
      </c>
      <c r="G21" s="62">
        <v>40704</v>
      </c>
      <c r="H21" s="348" t="s">
        <v>1181</v>
      </c>
      <c r="I21" s="66" t="s">
        <v>401</v>
      </c>
      <c r="J21" s="67" t="s">
        <v>238</v>
      </c>
      <c r="K21" s="297">
        <v>14850</v>
      </c>
      <c r="L21" s="253"/>
    </row>
    <row r="22" spans="1:12" s="9" customFormat="1" ht="13.5">
      <c r="A22" s="1" t="s">
        <v>399</v>
      </c>
      <c r="B22" s="1" t="s">
        <v>188</v>
      </c>
      <c r="C22" s="5" t="s">
        <v>1312</v>
      </c>
      <c r="D22" s="5" t="s">
        <v>1312</v>
      </c>
      <c r="E22" s="3" t="s">
        <v>225</v>
      </c>
      <c r="F22" s="46">
        <v>432</v>
      </c>
      <c r="G22" s="62">
        <v>40704</v>
      </c>
      <c r="H22" s="348" t="s">
        <v>1182</v>
      </c>
      <c r="I22" s="66" t="s">
        <v>401</v>
      </c>
      <c r="J22" s="67" t="s">
        <v>238</v>
      </c>
      <c r="K22" s="297">
        <v>34550</v>
      </c>
      <c r="L22" s="253"/>
    </row>
    <row r="23" spans="1:12" s="9" customFormat="1" ht="13.5">
      <c r="A23" s="1" t="s">
        <v>1183</v>
      </c>
      <c r="B23" s="1" t="s">
        <v>188</v>
      </c>
      <c r="C23" s="5" t="s">
        <v>1312</v>
      </c>
      <c r="D23" s="5" t="s">
        <v>1312</v>
      </c>
      <c r="E23" s="3" t="s">
        <v>225</v>
      </c>
      <c r="F23" s="46">
        <v>432</v>
      </c>
      <c r="G23" s="62">
        <v>40704</v>
      </c>
      <c r="H23" s="348" t="s">
        <v>1184</v>
      </c>
      <c r="I23" s="66" t="s">
        <v>401</v>
      </c>
      <c r="J23" s="67" t="s">
        <v>238</v>
      </c>
      <c r="K23" s="297">
        <v>37300</v>
      </c>
      <c r="L23" s="253"/>
    </row>
    <row r="24" spans="1:12" s="9" customFormat="1" ht="27">
      <c r="A24" s="1" t="s">
        <v>399</v>
      </c>
      <c r="B24" s="1" t="s">
        <v>161</v>
      </c>
      <c r="C24" s="5" t="s">
        <v>1312</v>
      </c>
      <c r="D24" s="5" t="s">
        <v>1312</v>
      </c>
      <c r="E24" s="3" t="s">
        <v>203</v>
      </c>
      <c r="F24" s="46">
        <v>1166</v>
      </c>
      <c r="G24" s="62">
        <v>40704</v>
      </c>
      <c r="H24" s="347" t="s">
        <v>1185</v>
      </c>
      <c r="I24" s="6" t="s">
        <v>403</v>
      </c>
      <c r="J24" s="6" t="s">
        <v>404</v>
      </c>
      <c r="K24" s="297">
        <v>924720</v>
      </c>
      <c r="L24" s="253"/>
    </row>
    <row r="25" spans="1:12" s="9" customFormat="1" ht="27">
      <c r="A25" s="1" t="s">
        <v>399</v>
      </c>
      <c r="B25" s="1" t="s">
        <v>161</v>
      </c>
      <c r="C25" s="5" t="s">
        <v>1312</v>
      </c>
      <c r="D25" s="5" t="s">
        <v>1312</v>
      </c>
      <c r="E25" s="3" t="s">
        <v>423</v>
      </c>
      <c r="F25" s="46">
        <v>860</v>
      </c>
      <c r="G25" s="62">
        <v>40704</v>
      </c>
      <c r="H25" s="349" t="s">
        <v>1186</v>
      </c>
      <c r="I25" s="63" t="s">
        <v>1187</v>
      </c>
      <c r="J25" s="64" t="s">
        <v>1188</v>
      </c>
      <c r="K25" s="297">
        <v>383775</v>
      </c>
      <c r="L25" s="253"/>
    </row>
    <row r="26" spans="1:12" s="9" customFormat="1" ht="27">
      <c r="A26" s="1" t="s">
        <v>399</v>
      </c>
      <c r="B26" s="1" t="s">
        <v>161</v>
      </c>
      <c r="C26" s="5" t="s">
        <v>1312</v>
      </c>
      <c r="D26" s="5" t="s">
        <v>1312</v>
      </c>
      <c r="E26" s="3" t="s">
        <v>423</v>
      </c>
      <c r="F26" s="46">
        <v>862</v>
      </c>
      <c r="G26" s="62">
        <v>40704</v>
      </c>
      <c r="H26" s="350" t="s">
        <v>1189</v>
      </c>
      <c r="I26" s="6" t="s">
        <v>598</v>
      </c>
      <c r="J26" s="34" t="s">
        <v>1190</v>
      </c>
      <c r="K26" s="297">
        <v>394009</v>
      </c>
      <c r="L26" s="253"/>
    </row>
    <row r="27" spans="1:12" s="9" customFormat="1" ht="27">
      <c r="A27" s="1" t="s">
        <v>399</v>
      </c>
      <c r="B27" s="1" t="s">
        <v>161</v>
      </c>
      <c r="C27" s="5" t="s">
        <v>1312</v>
      </c>
      <c r="D27" s="5" t="s">
        <v>1312</v>
      </c>
      <c r="E27" s="3" t="s">
        <v>423</v>
      </c>
      <c r="F27" s="46">
        <v>863</v>
      </c>
      <c r="G27" s="62">
        <v>40707</v>
      </c>
      <c r="H27" s="347" t="s">
        <v>1191</v>
      </c>
      <c r="I27" s="6" t="s">
        <v>1192</v>
      </c>
      <c r="J27" s="34" t="s">
        <v>1193</v>
      </c>
      <c r="K27" s="297">
        <v>50000</v>
      </c>
      <c r="L27" s="253"/>
    </row>
    <row r="28" spans="1:12" s="9" customFormat="1" ht="13.5">
      <c r="A28" s="1" t="s">
        <v>399</v>
      </c>
      <c r="B28" s="1" t="s">
        <v>188</v>
      </c>
      <c r="C28" s="5" t="s">
        <v>1312</v>
      </c>
      <c r="D28" s="5" t="s">
        <v>1312</v>
      </c>
      <c r="E28" s="3" t="s">
        <v>225</v>
      </c>
      <c r="F28" s="46">
        <v>469</v>
      </c>
      <c r="G28" s="62">
        <v>40708</v>
      </c>
      <c r="H28" s="347" t="s">
        <v>1194</v>
      </c>
      <c r="I28" s="6" t="s">
        <v>221</v>
      </c>
      <c r="J28" s="6" t="s">
        <v>191</v>
      </c>
      <c r="K28" s="297">
        <v>3368</v>
      </c>
      <c r="L28" s="253"/>
    </row>
    <row r="29" spans="1:12" s="9" customFormat="1" ht="13.5">
      <c r="A29" s="1" t="s">
        <v>399</v>
      </c>
      <c r="B29" s="1" t="s">
        <v>188</v>
      </c>
      <c r="C29" s="5" t="s">
        <v>1312</v>
      </c>
      <c r="D29" s="5" t="s">
        <v>1312</v>
      </c>
      <c r="E29" s="3" t="s">
        <v>225</v>
      </c>
      <c r="F29" s="46">
        <v>469</v>
      </c>
      <c r="G29" s="62">
        <v>40708</v>
      </c>
      <c r="H29" s="347" t="s">
        <v>1195</v>
      </c>
      <c r="I29" s="6" t="s">
        <v>221</v>
      </c>
      <c r="J29" s="6" t="s">
        <v>191</v>
      </c>
      <c r="K29" s="297">
        <v>136578</v>
      </c>
      <c r="L29" s="253"/>
    </row>
    <row r="30" spans="1:12" s="9" customFormat="1" ht="27">
      <c r="A30" s="1" t="s">
        <v>399</v>
      </c>
      <c r="B30" s="1" t="s">
        <v>188</v>
      </c>
      <c r="C30" s="5" t="s">
        <v>1312</v>
      </c>
      <c r="D30" s="5" t="s">
        <v>1312</v>
      </c>
      <c r="E30" s="3" t="s">
        <v>225</v>
      </c>
      <c r="F30" s="46">
        <v>469</v>
      </c>
      <c r="G30" s="62">
        <v>40708</v>
      </c>
      <c r="H30" s="347" t="s">
        <v>1196</v>
      </c>
      <c r="I30" s="6" t="s">
        <v>221</v>
      </c>
      <c r="J30" s="6" t="s">
        <v>191</v>
      </c>
      <c r="K30" s="297">
        <v>60112</v>
      </c>
      <c r="L30" s="253"/>
    </row>
    <row r="31" spans="1:12" s="9" customFormat="1" ht="40.5">
      <c r="A31" s="1" t="s">
        <v>399</v>
      </c>
      <c r="B31" s="1" t="s">
        <v>163</v>
      </c>
      <c r="C31" s="5" t="s">
        <v>1197</v>
      </c>
      <c r="D31" s="33">
        <v>40714</v>
      </c>
      <c r="E31" s="3" t="s">
        <v>225</v>
      </c>
      <c r="F31" s="46">
        <v>6</v>
      </c>
      <c r="G31" s="62">
        <v>40714</v>
      </c>
      <c r="H31" s="347" t="s">
        <v>1198</v>
      </c>
      <c r="I31" s="6" t="s">
        <v>1199</v>
      </c>
      <c r="J31" s="6" t="s">
        <v>440</v>
      </c>
      <c r="K31" s="297">
        <v>1352780</v>
      </c>
      <c r="L31" s="253"/>
    </row>
    <row r="32" spans="1:12" s="9" customFormat="1" ht="27">
      <c r="A32" s="1" t="s">
        <v>399</v>
      </c>
      <c r="B32" s="1" t="s">
        <v>161</v>
      </c>
      <c r="C32" s="5" t="s">
        <v>1312</v>
      </c>
      <c r="D32" s="5" t="s">
        <v>1312</v>
      </c>
      <c r="E32" s="3" t="s">
        <v>423</v>
      </c>
      <c r="F32" s="46">
        <v>864</v>
      </c>
      <c r="G32" s="62">
        <v>40714</v>
      </c>
      <c r="H32" s="347" t="s">
        <v>599</v>
      </c>
      <c r="I32" s="6" t="s">
        <v>1200</v>
      </c>
      <c r="J32" s="34" t="s">
        <v>1201</v>
      </c>
      <c r="K32" s="297">
        <v>749908</v>
      </c>
      <c r="L32" s="253"/>
    </row>
    <row r="33" spans="1:12" s="9" customFormat="1" ht="27">
      <c r="A33" s="1" t="s">
        <v>399</v>
      </c>
      <c r="B33" s="1" t="s">
        <v>161</v>
      </c>
      <c r="C33" s="5" t="s">
        <v>1312</v>
      </c>
      <c r="D33" s="5" t="s">
        <v>1312</v>
      </c>
      <c r="E33" s="3" t="s">
        <v>423</v>
      </c>
      <c r="F33" s="46">
        <v>865</v>
      </c>
      <c r="G33" s="62">
        <v>40714</v>
      </c>
      <c r="H33" s="347" t="s">
        <v>1202</v>
      </c>
      <c r="I33" s="6" t="s">
        <v>1203</v>
      </c>
      <c r="J33" s="34" t="s">
        <v>1204</v>
      </c>
      <c r="K33" s="297">
        <v>292879</v>
      </c>
      <c r="L33" s="253"/>
    </row>
    <row r="34" spans="1:12" s="9" customFormat="1" ht="27">
      <c r="A34" s="1" t="s">
        <v>399</v>
      </c>
      <c r="B34" s="1" t="s">
        <v>161</v>
      </c>
      <c r="C34" s="5" t="s">
        <v>1312</v>
      </c>
      <c r="D34" s="5" t="s">
        <v>1312</v>
      </c>
      <c r="E34" s="3" t="s">
        <v>203</v>
      </c>
      <c r="F34" s="46">
        <v>1167</v>
      </c>
      <c r="G34" s="62">
        <v>40714</v>
      </c>
      <c r="H34" s="347" t="s">
        <v>600</v>
      </c>
      <c r="I34" s="6" t="s">
        <v>1168</v>
      </c>
      <c r="J34" s="34" t="s">
        <v>1169</v>
      </c>
      <c r="K34" s="297">
        <v>309435</v>
      </c>
      <c r="L34" s="253"/>
    </row>
    <row r="35" spans="1:12" s="9" customFormat="1" ht="27">
      <c r="A35" s="1" t="s">
        <v>399</v>
      </c>
      <c r="B35" s="1" t="s">
        <v>133</v>
      </c>
      <c r="C35" s="5" t="s">
        <v>1312</v>
      </c>
      <c r="D35" s="5" t="s">
        <v>1312</v>
      </c>
      <c r="E35" s="3" t="s">
        <v>203</v>
      </c>
      <c r="F35" s="46">
        <v>1168</v>
      </c>
      <c r="G35" s="62">
        <v>40714</v>
      </c>
      <c r="H35" s="347" t="s">
        <v>1205</v>
      </c>
      <c r="I35" s="66" t="s">
        <v>601</v>
      </c>
      <c r="J35" s="67" t="s">
        <v>405</v>
      </c>
      <c r="K35" s="297">
        <v>177429</v>
      </c>
      <c r="L35" s="253"/>
    </row>
    <row r="36" spans="1:12" s="9" customFormat="1" ht="27">
      <c r="A36" s="1" t="s">
        <v>399</v>
      </c>
      <c r="B36" s="1" t="s">
        <v>133</v>
      </c>
      <c r="C36" s="5" t="s">
        <v>1312</v>
      </c>
      <c r="D36" s="5" t="s">
        <v>1312</v>
      </c>
      <c r="E36" s="3" t="s">
        <v>203</v>
      </c>
      <c r="F36" s="46">
        <v>1172</v>
      </c>
      <c r="G36" s="62">
        <v>40714</v>
      </c>
      <c r="H36" s="347" t="s">
        <v>1206</v>
      </c>
      <c r="I36" s="63" t="s">
        <v>400</v>
      </c>
      <c r="J36" s="64" t="s">
        <v>127</v>
      </c>
      <c r="K36" s="297">
        <v>511720</v>
      </c>
      <c r="L36" s="253"/>
    </row>
    <row r="37" spans="1:12" s="9" customFormat="1" ht="27">
      <c r="A37" s="1" t="s">
        <v>399</v>
      </c>
      <c r="B37" s="1" t="s">
        <v>133</v>
      </c>
      <c r="C37" s="5" t="s">
        <v>1312</v>
      </c>
      <c r="D37" s="5" t="s">
        <v>1312</v>
      </c>
      <c r="E37" s="3" t="s">
        <v>203</v>
      </c>
      <c r="F37" s="46">
        <v>1173</v>
      </c>
      <c r="G37" s="62">
        <v>40714</v>
      </c>
      <c r="H37" s="347" t="s">
        <v>1207</v>
      </c>
      <c r="I37" s="63" t="s">
        <v>400</v>
      </c>
      <c r="J37" s="64" t="s">
        <v>127</v>
      </c>
      <c r="K37" s="297">
        <v>458109</v>
      </c>
      <c r="L37" s="253"/>
    </row>
    <row r="38" spans="1:12" s="9" customFormat="1" ht="27">
      <c r="A38" s="1" t="s">
        <v>399</v>
      </c>
      <c r="B38" s="1" t="s">
        <v>133</v>
      </c>
      <c r="C38" s="5" t="s">
        <v>1312</v>
      </c>
      <c r="D38" s="5" t="s">
        <v>1312</v>
      </c>
      <c r="E38" s="3" t="s">
        <v>203</v>
      </c>
      <c r="F38" s="46">
        <v>1174</v>
      </c>
      <c r="G38" s="62">
        <v>40714</v>
      </c>
      <c r="H38" s="347" t="s">
        <v>1208</v>
      </c>
      <c r="I38" s="66" t="s">
        <v>1209</v>
      </c>
      <c r="J38" s="67" t="s">
        <v>224</v>
      </c>
      <c r="K38" s="297">
        <v>37578</v>
      </c>
      <c r="L38" s="253"/>
    </row>
    <row r="39" spans="1:12" s="9" customFormat="1" ht="27">
      <c r="A39" s="1" t="s">
        <v>399</v>
      </c>
      <c r="B39" s="1" t="s">
        <v>161</v>
      </c>
      <c r="C39" s="5" t="s">
        <v>1312</v>
      </c>
      <c r="D39" s="5" t="s">
        <v>1312</v>
      </c>
      <c r="E39" s="3" t="s">
        <v>203</v>
      </c>
      <c r="F39" s="46">
        <v>1175</v>
      </c>
      <c r="G39" s="62">
        <v>40715</v>
      </c>
      <c r="H39" s="347" t="s">
        <v>1210</v>
      </c>
      <c r="I39" s="6" t="s">
        <v>1211</v>
      </c>
      <c r="J39" s="34" t="s">
        <v>1212</v>
      </c>
      <c r="K39" s="297">
        <v>464100</v>
      </c>
      <c r="L39" s="253"/>
    </row>
    <row r="40" spans="1:12" s="9" customFormat="1" ht="27">
      <c r="A40" s="1" t="s">
        <v>399</v>
      </c>
      <c r="B40" s="1" t="s">
        <v>161</v>
      </c>
      <c r="C40" s="5" t="s">
        <v>1312</v>
      </c>
      <c r="D40" s="5" t="s">
        <v>1312</v>
      </c>
      <c r="E40" s="3" t="s">
        <v>423</v>
      </c>
      <c r="F40" s="46">
        <v>866</v>
      </c>
      <c r="G40" s="62">
        <v>40715</v>
      </c>
      <c r="H40" s="347" t="s">
        <v>1213</v>
      </c>
      <c r="I40" s="6" t="s">
        <v>602</v>
      </c>
      <c r="J40" s="34" t="s">
        <v>1214</v>
      </c>
      <c r="K40" s="297">
        <v>182308</v>
      </c>
      <c r="L40" s="253"/>
    </row>
    <row r="41" spans="1:12" s="9" customFormat="1" ht="27">
      <c r="A41" s="1" t="s">
        <v>399</v>
      </c>
      <c r="B41" s="1" t="s">
        <v>161</v>
      </c>
      <c r="C41" s="5" t="s">
        <v>1312</v>
      </c>
      <c r="D41" s="5" t="s">
        <v>1312</v>
      </c>
      <c r="E41" s="3" t="s">
        <v>203</v>
      </c>
      <c r="F41" s="46">
        <v>1179</v>
      </c>
      <c r="G41" s="62">
        <v>40715</v>
      </c>
      <c r="H41" s="347" t="s">
        <v>1215</v>
      </c>
      <c r="I41" s="6" t="s">
        <v>603</v>
      </c>
      <c r="J41" s="34" t="s">
        <v>1216</v>
      </c>
      <c r="K41" s="297">
        <v>406742</v>
      </c>
      <c r="L41" s="253"/>
    </row>
    <row r="42" spans="1:12" s="9" customFormat="1" ht="27">
      <c r="A42" s="1" t="s">
        <v>399</v>
      </c>
      <c r="B42" s="1" t="s">
        <v>133</v>
      </c>
      <c r="C42" s="5" t="s">
        <v>1312</v>
      </c>
      <c r="D42" s="5" t="s">
        <v>1312</v>
      </c>
      <c r="E42" s="3" t="s">
        <v>203</v>
      </c>
      <c r="F42" s="46">
        <v>1180</v>
      </c>
      <c r="G42" s="62">
        <v>40716</v>
      </c>
      <c r="H42" s="347" t="s">
        <v>1217</v>
      </c>
      <c r="I42" s="6" t="s">
        <v>604</v>
      </c>
      <c r="J42" s="6" t="s">
        <v>1218</v>
      </c>
      <c r="K42" s="297">
        <v>112000</v>
      </c>
      <c r="L42" s="253"/>
    </row>
    <row r="43" spans="1:12" s="9" customFormat="1" ht="13.5">
      <c r="A43" s="1" t="s">
        <v>399</v>
      </c>
      <c r="B43" s="1" t="s">
        <v>188</v>
      </c>
      <c r="C43" s="5" t="s">
        <v>1312</v>
      </c>
      <c r="D43" s="5" t="s">
        <v>1312</v>
      </c>
      <c r="E43" s="3" t="s">
        <v>225</v>
      </c>
      <c r="F43" s="46">
        <v>472</v>
      </c>
      <c r="G43" s="62">
        <v>40716</v>
      </c>
      <c r="H43" s="348" t="s">
        <v>81</v>
      </c>
      <c r="I43" s="66" t="s">
        <v>401</v>
      </c>
      <c r="J43" s="67" t="s">
        <v>238</v>
      </c>
      <c r="K43" s="297">
        <v>19400</v>
      </c>
      <c r="L43" s="253"/>
    </row>
    <row r="44" spans="1:12" s="9" customFormat="1" ht="27">
      <c r="A44" s="1" t="s">
        <v>399</v>
      </c>
      <c r="B44" s="1" t="s">
        <v>133</v>
      </c>
      <c r="C44" s="5" t="s">
        <v>1312</v>
      </c>
      <c r="D44" s="5" t="s">
        <v>1312</v>
      </c>
      <c r="E44" s="3" t="s">
        <v>203</v>
      </c>
      <c r="F44" s="46">
        <v>1181</v>
      </c>
      <c r="G44" s="62">
        <v>40723</v>
      </c>
      <c r="H44" s="347" t="s">
        <v>1171</v>
      </c>
      <c r="I44" s="63" t="s">
        <v>400</v>
      </c>
      <c r="J44" s="64" t="s">
        <v>127</v>
      </c>
      <c r="K44" s="297">
        <v>863775</v>
      </c>
      <c r="L44" s="253"/>
    </row>
    <row r="45" spans="1:12" s="9" customFormat="1" ht="27">
      <c r="A45" s="1" t="s">
        <v>399</v>
      </c>
      <c r="B45" s="1" t="s">
        <v>133</v>
      </c>
      <c r="C45" s="5" t="s">
        <v>1312</v>
      </c>
      <c r="D45" s="5" t="s">
        <v>1312</v>
      </c>
      <c r="E45" s="3" t="s">
        <v>203</v>
      </c>
      <c r="F45" s="46">
        <v>1182</v>
      </c>
      <c r="G45" s="62">
        <v>40723</v>
      </c>
      <c r="H45" s="347" t="s">
        <v>1207</v>
      </c>
      <c r="I45" s="63" t="s">
        <v>400</v>
      </c>
      <c r="J45" s="64" t="s">
        <v>127</v>
      </c>
      <c r="K45" s="297">
        <v>15000</v>
      </c>
      <c r="L45" s="253"/>
    </row>
    <row r="46" spans="1:12" s="9" customFormat="1" ht="27">
      <c r="A46" s="1" t="s">
        <v>399</v>
      </c>
      <c r="B46" s="1" t="s">
        <v>161</v>
      </c>
      <c r="C46" s="5" t="s">
        <v>1312</v>
      </c>
      <c r="D46" s="5" t="s">
        <v>1312</v>
      </c>
      <c r="E46" s="3" t="s">
        <v>203</v>
      </c>
      <c r="F46" s="46">
        <v>1186</v>
      </c>
      <c r="G46" s="62">
        <v>40724</v>
      </c>
      <c r="H46" s="347" t="s">
        <v>605</v>
      </c>
      <c r="I46" s="6" t="s">
        <v>603</v>
      </c>
      <c r="J46" s="34" t="s">
        <v>1216</v>
      </c>
      <c r="K46" s="297">
        <v>316064</v>
      </c>
      <c r="L46" s="253"/>
    </row>
    <row r="47" spans="1:12" s="9" customFormat="1" ht="27">
      <c r="A47" s="1" t="s">
        <v>399</v>
      </c>
      <c r="B47" s="1" t="s">
        <v>161</v>
      </c>
      <c r="C47" s="5" t="s">
        <v>1312</v>
      </c>
      <c r="D47" s="5" t="s">
        <v>1312</v>
      </c>
      <c r="E47" s="3" t="s">
        <v>423</v>
      </c>
      <c r="F47" s="46">
        <v>867</v>
      </c>
      <c r="G47" s="62">
        <v>40724</v>
      </c>
      <c r="H47" s="347" t="s">
        <v>1219</v>
      </c>
      <c r="I47" s="6" t="s">
        <v>1220</v>
      </c>
      <c r="J47" s="34" t="s">
        <v>79</v>
      </c>
      <c r="K47" s="297">
        <v>142500</v>
      </c>
      <c r="L47" s="253"/>
    </row>
    <row r="48" spans="1:12" s="9" customFormat="1" ht="13.5">
      <c r="A48" s="1" t="s">
        <v>399</v>
      </c>
      <c r="B48" s="1" t="s">
        <v>161</v>
      </c>
      <c r="C48" s="5" t="s">
        <v>1312</v>
      </c>
      <c r="D48" s="5" t="s">
        <v>1312</v>
      </c>
      <c r="E48" s="3" t="s">
        <v>423</v>
      </c>
      <c r="F48" s="46">
        <v>869</v>
      </c>
      <c r="G48" s="62">
        <v>40724</v>
      </c>
      <c r="H48" s="347" t="s">
        <v>1221</v>
      </c>
      <c r="I48" s="66" t="s">
        <v>77</v>
      </c>
      <c r="J48" s="67" t="s">
        <v>78</v>
      </c>
      <c r="K48" s="297">
        <v>996000</v>
      </c>
      <c r="L48" s="253"/>
    </row>
    <row r="49" spans="1:12" s="9" customFormat="1" ht="13.5">
      <c r="A49" s="1" t="s">
        <v>399</v>
      </c>
      <c r="B49" s="1" t="s">
        <v>161</v>
      </c>
      <c r="C49" s="5" t="s">
        <v>1312</v>
      </c>
      <c r="D49" s="5" t="s">
        <v>1312</v>
      </c>
      <c r="E49" s="3" t="s">
        <v>423</v>
      </c>
      <c r="F49" s="46">
        <v>870</v>
      </c>
      <c r="G49" s="62">
        <v>40724</v>
      </c>
      <c r="H49" s="347" t="s">
        <v>1222</v>
      </c>
      <c r="I49" s="66" t="s">
        <v>77</v>
      </c>
      <c r="J49" s="67" t="s">
        <v>78</v>
      </c>
      <c r="K49" s="297">
        <v>539800</v>
      </c>
      <c r="L49" s="253"/>
    </row>
    <row r="50" spans="1:12" s="9" customFormat="1" ht="27">
      <c r="A50" s="1" t="s">
        <v>399</v>
      </c>
      <c r="B50" s="1" t="s">
        <v>161</v>
      </c>
      <c r="C50" s="5" t="s">
        <v>1312</v>
      </c>
      <c r="D50" s="5" t="s">
        <v>1312</v>
      </c>
      <c r="E50" s="3" t="s">
        <v>203</v>
      </c>
      <c r="F50" s="46">
        <v>871</v>
      </c>
      <c r="G50" s="62">
        <v>40724</v>
      </c>
      <c r="H50" s="347" t="s">
        <v>1223</v>
      </c>
      <c r="I50" s="9" t="s">
        <v>1224</v>
      </c>
      <c r="J50" s="34" t="s">
        <v>1225</v>
      </c>
      <c r="K50" s="297">
        <v>35700</v>
      </c>
      <c r="L50" s="253"/>
    </row>
    <row r="51" spans="1:12" s="9" customFormat="1" ht="41.25" thickBot="1">
      <c r="A51" s="11" t="s">
        <v>399</v>
      </c>
      <c r="B51" s="11" t="s">
        <v>163</v>
      </c>
      <c r="C51" s="12" t="s">
        <v>1226</v>
      </c>
      <c r="D51" s="35">
        <v>40724</v>
      </c>
      <c r="E51" s="13" t="s">
        <v>225</v>
      </c>
      <c r="F51" s="68">
        <v>6</v>
      </c>
      <c r="G51" s="69">
        <v>40724</v>
      </c>
      <c r="H51" s="351" t="s">
        <v>1227</v>
      </c>
      <c r="I51" s="36" t="s">
        <v>1228</v>
      </c>
      <c r="J51" s="36" t="s">
        <v>1229</v>
      </c>
      <c r="K51" s="306">
        <v>181463</v>
      </c>
      <c r="L51" s="253"/>
    </row>
    <row r="52" spans="1:12" s="9" customFormat="1" ht="13.5">
      <c r="A52" s="229" t="s">
        <v>459</v>
      </c>
      <c r="B52" s="229" t="s">
        <v>161</v>
      </c>
      <c r="C52" s="299" t="s">
        <v>162</v>
      </c>
      <c r="D52" s="299" t="s">
        <v>162</v>
      </c>
      <c r="E52" s="7" t="s">
        <v>295</v>
      </c>
      <c r="F52" s="227">
        <v>57051</v>
      </c>
      <c r="G52" s="228">
        <v>40710</v>
      </c>
      <c r="H52" s="352" t="s">
        <v>999</v>
      </c>
      <c r="I52" s="336" t="s">
        <v>1000</v>
      </c>
      <c r="J52" s="300" t="s">
        <v>326</v>
      </c>
      <c r="K52" s="297">
        <f>400000+750000+460000</f>
        <v>1610000</v>
      </c>
      <c r="L52" s="253"/>
    </row>
    <row r="53" spans="1:12" s="9" customFormat="1" ht="13.5">
      <c r="A53" s="88" t="s">
        <v>459</v>
      </c>
      <c r="B53" s="88" t="s">
        <v>161</v>
      </c>
      <c r="C53" s="301" t="s">
        <v>162</v>
      </c>
      <c r="D53" s="301" t="s">
        <v>162</v>
      </c>
      <c r="E53" s="15" t="s">
        <v>170</v>
      </c>
      <c r="F53" s="231">
        <v>595</v>
      </c>
      <c r="G53" s="232">
        <v>40703</v>
      </c>
      <c r="H53" s="353" t="s">
        <v>1001</v>
      </c>
      <c r="I53" s="337" t="s">
        <v>1002</v>
      </c>
      <c r="J53" s="88" t="s">
        <v>1003</v>
      </c>
      <c r="K53" s="297">
        <v>141001</v>
      </c>
      <c r="L53" s="253"/>
    </row>
    <row r="54" spans="1:12" s="9" customFormat="1" ht="13.5">
      <c r="A54" s="88" t="s">
        <v>459</v>
      </c>
      <c r="B54" s="88" t="s">
        <v>161</v>
      </c>
      <c r="C54" s="301" t="s">
        <v>162</v>
      </c>
      <c r="D54" s="301" t="s">
        <v>162</v>
      </c>
      <c r="E54" s="15" t="s">
        <v>170</v>
      </c>
      <c r="F54" s="231">
        <v>597</v>
      </c>
      <c r="G54" s="232">
        <v>40714</v>
      </c>
      <c r="H54" s="353" t="s">
        <v>1004</v>
      </c>
      <c r="I54" s="337" t="s">
        <v>1005</v>
      </c>
      <c r="J54" s="88" t="s">
        <v>1006</v>
      </c>
      <c r="K54" s="297">
        <v>161147</v>
      </c>
      <c r="L54" s="253"/>
    </row>
    <row r="55" spans="1:12" s="9" customFormat="1" ht="13.5">
      <c r="A55" s="88" t="s">
        <v>459</v>
      </c>
      <c r="B55" s="88" t="s">
        <v>161</v>
      </c>
      <c r="C55" s="301" t="s">
        <v>162</v>
      </c>
      <c r="D55" s="301" t="s">
        <v>162</v>
      </c>
      <c r="E55" s="15" t="s">
        <v>170</v>
      </c>
      <c r="F55" s="231">
        <v>601</v>
      </c>
      <c r="G55" s="232">
        <v>40716</v>
      </c>
      <c r="H55" s="353" t="s">
        <v>1007</v>
      </c>
      <c r="I55" s="337" t="s">
        <v>460</v>
      </c>
      <c r="J55" s="88" t="s">
        <v>174</v>
      </c>
      <c r="K55" s="297">
        <f>219598+954000+583200+64800+21600+64800</f>
        <v>1907998</v>
      </c>
      <c r="L55" s="253"/>
    </row>
    <row r="56" spans="1:12" s="9" customFormat="1" ht="27">
      <c r="A56" s="88" t="s">
        <v>459</v>
      </c>
      <c r="B56" s="88" t="s">
        <v>161</v>
      </c>
      <c r="C56" s="301" t="s">
        <v>162</v>
      </c>
      <c r="D56" s="301" t="s">
        <v>162</v>
      </c>
      <c r="E56" s="15" t="s">
        <v>170</v>
      </c>
      <c r="F56" s="231">
        <v>602</v>
      </c>
      <c r="G56" s="232">
        <v>40722</v>
      </c>
      <c r="H56" s="353" t="s">
        <v>1008</v>
      </c>
      <c r="I56" s="337" t="s">
        <v>1009</v>
      </c>
      <c r="J56" s="88" t="s">
        <v>1010</v>
      </c>
      <c r="K56" s="297">
        <f>289170+249603</f>
        <v>538773</v>
      </c>
      <c r="L56" s="253"/>
    </row>
    <row r="57" spans="1:12" s="9" customFormat="1" ht="13.5">
      <c r="A57" s="88" t="s">
        <v>459</v>
      </c>
      <c r="B57" s="88" t="s">
        <v>161</v>
      </c>
      <c r="C57" s="301" t="s">
        <v>162</v>
      </c>
      <c r="D57" s="301" t="s">
        <v>162</v>
      </c>
      <c r="E57" s="15" t="s">
        <v>170</v>
      </c>
      <c r="F57" s="231">
        <v>596</v>
      </c>
      <c r="G57" s="232">
        <v>40708</v>
      </c>
      <c r="H57" s="353" t="s">
        <v>1011</v>
      </c>
      <c r="I57" s="337" t="s">
        <v>1012</v>
      </c>
      <c r="J57" s="88" t="s">
        <v>1289</v>
      </c>
      <c r="K57" s="297">
        <v>37961</v>
      </c>
      <c r="L57" s="253"/>
    </row>
    <row r="58" spans="1:12" s="9" customFormat="1" ht="13.5">
      <c r="A58" s="88" t="s">
        <v>459</v>
      </c>
      <c r="B58" s="88" t="s">
        <v>161</v>
      </c>
      <c r="C58" s="301" t="s">
        <v>162</v>
      </c>
      <c r="D58" s="301" t="s">
        <v>162</v>
      </c>
      <c r="E58" s="15" t="s">
        <v>170</v>
      </c>
      <c r="F58" s="231">
        <v>603</v>
      </c>
      <c r="G58" s="232">
        <v>40723</v>
      </c>
      <c r="H58" s="353" t="s">
        <v>1013</v>
      </c>
      <c r="I58" s="337" t="s">
        <v>461</v>
      </c>
      <c r="J58" s="230" t="s">
        <v>462</v>
      </c>
      <c r="K58" s="297">
        <f>211582+264478+383704+51636+12909</f>
        <v>924309</v>
      </c>
      <c r="L58" s="253"/>
    </row>
    <row r="59" spans="1:12" s="9" customFormat="1" ht="13.5">
      <c r="A59" s="88" t="s">
        <v>459</v>
      </c>
      <c r="B59" s="88" t="s">
        <v>161</v>
      </c>
      <c r="C59" s="301" t="s">
        <v>162</v>
      </c>
      <c r="D59" s="301" t="s">
        <v>162</v>
      </c>
      <c r="E59" s="15" t="s">
        <v>171</v>
      </c>
      <c r="F59" s="231">
        <v>1448</v>
      </c>
      <c r="G59" s="232">
        <v>40703</v>
      </c>
      <c r="H59" s="353" t="s">
        <v>239</v>
      </c>
      <c r="I59" s="337" t="s">
        <v>1014</v>
      </c>
      <c r="J59" s="88" t="s">
        <v>128</v>
      </c>
      <c r="K59" s="297">
        <v>66210</v>
      </c>
      <c r="L59" s="253"/>
    </row>
    <row r="60" spans="1:12" s="9" customFormat="1" ht="13.5">
      <c r="A60" s="88" t="s">
        <v>459</v>
      </c>
      <c r="B60" s="88" t="s">
        <v>161</v>
      </c>
      <c r="C60" s="301" t="s">
        <v>162</v>
      </c>
      <c r="D60" s="301" t="s">
        <v>162</v>
      </c>
      <c r="E60" s="15" t="s">
        <v>171</v>
      </c>
      <c r="F60" s="231">
        <v>1464</v>
      </c>
      <c r="G60" s="232">
        <v>40717</v>
      </c>
      <c r="H60" s="353" t="s">
        <v>239</v>
      </c>
      <c r="I60" s="337" t="s">
        <v>1014</v>
      </c>
      <c r="J60" s="88" t="s">
        <v>128</v>
      </c>
      <c r="K60" s="297">
        <v>212840</v>
      </c>
      <c r="L60" s="253"/>
    </row>
    <row r="61" spans="1:12" s="9" customFormat="1" ht="13.5">
      <c r="A61" s="88" t="s">
        <v>459</v>
      </c>
      <c r="B61" s="88" t="s">
        <v>161</v>
      </c>
      <c r="C61" s="301" t="s">
        <v>162</v>
      </c>
      <c r="D61" s="301" t="s">
        <v>162</v>
      </c>
      <c r="E61" s="15" t="s">
        <v>171</v>
      </c>
      <c r="F61" s="231">
        <v>1443</v>
      </c>
      <c r="G61" s="232">
        <v>40697</v>
      </c>
      <c r="H61" s="353" t="s">
        <v>239</v>
      </c>
      <c r="I61" s="337" t="s">
        <v>1015</v>
      </c>
      <c r="J61" s="230" t="s">
        <v>182</v>
      </c>
      <c r="K61" s="297">
        <v>298220</v>
      </c>
      <c r="L61" s="253"/>
    </row>
    <row r="62" spans="1:12" s="9" customFormat="1" ht="13.5">
      <c r="A62" s="88" t="s">
        <v>459</v>
      </c>
      <c r="B62" s="88" t="s">
        <v>161</v>
      </c>
      <c r="C62" s="301" t="s">
        <v>162</v>
      </c>
      <c r="D62" s="301" t="s">
        <v>162</v>
      </c>
      <c r="E62" s="15" t="s">
        <v>171</v>
      </c>
      <c r="F62" s="231">
        <v>1445</v>
      </c>
      <c r="G62" s="232">
        <v>40697</v>
      </c>
      <c r="H62" s="353" t="s">
        <v>239</v>
      </c>
      <c r="I62" s="337" t="s">
        <v>1015</v>
      </c>
      <c r="J62" s="230" t="s">
        <v>182</v>
      </c>
      <c r="K62" s="297">
        <v>257110</v>
      </c>
      <c r="L62" s="253"/>
    </row>
    <row r="63" spans="1:12" s="9" customFormat="1" ht="13.5">
      <c r="A63" s="88" t="s">
        <v>459</v>
      </c>
      <c r="B63" s="88" t="s">
        <v>161</v>
      </c>
      <c r="C63" s="301" t="s">
        <v>162</v>
      </c>
      <c r="D63" s="301" t="s">
        <v>162</v>
      </c>
      <c r="E63" s="15" t="s">
        <v>171</v>
      </c>
      <c r="F63" s="231">
        <v>1447</v>
      </c>
      <c r="G63" s="232">
        <v>40703</v>
      </c>
      <c r="H63" s="353" t="s">
        <v>239</v>
      </c>
      <c r="I63" s="337" t="s">
        <v>1015</v>
      </c>
      <c r="J63" s="230" t="s">
        <v>182</v>
      </c>
      <c r="K63" s="297">
        <v>268220</v>
      </c>
      <c r="L63" s="253"/>
    </row>
    <row r="64" spans="1:12" s="9" customFormat="1" ht="13.5">
      <c r="A64" s="88" t="s">
        <v>459</v>
      </c>
      <c r="B64" s="88" t="s">
        <v>161</v>
      </c>
      <c r="C64" s="301" t="s">
        <v>162</v>
      </c>
      <c r="D64" s="301" t="s">
        <v>162</v>
      </c>
      <c r="E64" s="15" t="s">
        <v>171</v>
      </c>
      <c r="F64" s="231">
        <v>1449</v>
      </c>
      <c r="G64" s="232">
        <v>40703</v>
      </c>
      <c r="H64" s="353" t="s">
        <v>239</v>
      </c>
      <c r="I64" s="337" t="s">
        <v>1015</v>
      </c>
      <c r="J64" s="230" t="s">
        <v>182</v>
      </c>
      <c r="K64" s="297">
        <v>128220</v>
      </c>
      <c r="L64" s="253"/>
    </row>
    <row r="65" spans="1:12" s="9" customFormat="1" ht="13.5">
      <c r="A65" s="88" t="s">
        <v>459</v>
      </c>
      <c r="B65" s="88" t="s">
        <v>161</v>
      </c>
      <c r="C65" s="301" t="s">
        <v>162</v>
      </c>
      <c r="D65" s="301" t="s">
        <v>162</v>
      </c>
      <c r="E65" s="15" t="s">
        <v>171</v>
      </c>
      <c r="F65" s="231">
        <v>1454</v>
      </c>
      <c r="G65" s="232">
        <v>40704</v>
      </c>
      <c r="H65" s="353" t="s">
        <v>239</v>
      </c>
      <c r="I65" s="337" t="s">
        <v>1015</v>
      </c>
      <c r="J65" s="230" t="s">
        <v>182</v>
      </c>
      <c r="K65" s="297">
        <v>164110</v>
      </c>
      <c r="L65" s="253"/>
    </row>
    <row r="66" spans="1:12" s="9" customFormat="1" ht="13.5">
      <c r="A66" s="88" t="s">
        <v>459</v>
      </c>
      <c r="B66" s="88" t="s">
        <v>161</v>
      </c>
      <c r="C66" s="301" t="s">
        <v>162</v>
      </c>
      <c r="D66" s="301" t="s">
        <v>162</v>
      </c>
      <c r="E66" s="15" t="s">
        <v>171</v>
      </c>
      <c r="F66" s="231">
        <v>1458</v>
      </c>
      <c r="G66" s="232">
        <v>40707</v>
      </c>
      <c r="H66" s="353" t="s">
        <v>239</v>
      </c>
      <c r="I66" s="337" t="s">
        <v>1015</v>
      </c>
      <c r="J66" s="230" t="s">
        <v>182</v>
      </c>
      <c r="K66" s="297">
        <v>154110</v>
      </c>
      <c r="L66" s="253"/>
    </row>
    <row r="67" spans="1:12" s="9" customFormat="1" ht="13.5">
      <c r="A67" s="88" t="s">
        <v>459</v>
      </c>
      <c r="B67" s="88" t="s">
        <v>161</v>
      </c>
      <c r="C67" s="301" t="s">
        <v>162</v>
      </c>
      <c r="D67" s="301" t="s">
        <v>162</v>
      </c>
      <c r="E67" s="15" t="s">
        <v>171</v>
      </c>
      <c r="F67" s="231">
        <v>1459</v>
      </c>
      <c r="G67" s="232">
        <v>40715</v>
      </c>
      <c r="H67" s="353" t="s">
        <v>239</v>
      </c>
      <c r="I67" s="337" t="s">
        <v>1015</v>
      </c>
      <c r="J67" s="230" t="s">
        <v>182</v>
      </c>
      <c r="K67" s="297">
        <v>524220</v>
      </c>
      <c r="L67" s="253"/>
    </row>
    <row r="68" spans="1:12" s="9" customFormat="1" ht="13.5">
      <c r="A68" s="88" t="s">
        <v>459</v>
      </c>
      <c r="B68" s="88" t="s">
        <v>161</v>
      </c>
      <c r="C68" s="301" t="s">
        <v>162</v>
      </c>
      <c r="D68" s="301" t="s">
        <v>162</v>
      </c>
      <c r="E68" s="15" t="s">
        <v>171</v>
      </c>
      <c r="F68" s="231">
        <v>1460</v>
      </c>
      <c r="G68" s="232">
        <v>40716</v>
      </c>
      <c r="H68" s="353" t="s">
        <v>239</v>
      </c>
      <c r="I68" s="337" t="s">
        <v>1015</v>
      </c>
      <c r="J68" s="230" t="s">
        <v>182</v>
      </c>
      <c r="K68" s="297">
        <v>262110</v>
      </c>
      <c r="L68" s="253"/>
    </row>
    <row r="69" spans="1:12" s="9" customFormat="1" ht="13.5">
      <c r="A69" s="88" t="s">
        <v>459</v>
      </c>
      <c r="B69" s="88" t="s">
        <v>161</v>
      </c>
      <c r="C69" s="301" t="s">
        <v>162</v>
      </c>
      <c r="D69" s="301" t="s">
        <v>162</v>
      </c>
      <c r="E69" s="15" t="s">
        <v>171</v>
      </c>
      <c r="F69" s="231">
        <v>1461</v>
      </c>
      <c r="G69" s="232">
        <v>40716</v>
      </c>
      <c r="H69" s="353" t="s">
        <v>239</v>
      </c>
      <c r="I69" s="337" t="s">
        <v>1015</v>
      </c>
      <c r="J69" s="230" t="s">
        <v>182</v>
      </c>
      <c r="K69" s="297">
        <v>284110</v>
      </c>
      <c r="L69" s="253"/>
    </row>
    <row r="70" spans="1:12" s="9" customFormat="1" ht="13.5">
      <c r="A70" s="88" t="s">
        <v>459</v>
      </c>
      <c r="B70" s="88" t="s">
        <v>161</v>
      </c>
      <c r="C70" s="301" t="s">
        <v>162</v>
      </c>
      <c r="D70" s="301" t="s">
        <v>162</v>
      </c>
      <c r="E70" s="15" t="s">
        <v>171</v>
      </c>
      <c r="F70" s="231">
        <v>1462</v>
      </c>
      <c r="G70" s="232">
        <v>40716</v>
      </c>
      <c r="H70" s="353" t="s">
        <v>239</v>
      </c>
      <c r="I70" s="337" t="s">
        <v>1015</v>
      </c>
      <c r="J70" s="230" t="s">
        <v>182</v>
      </c>
      <c r="K70" s="297">
        <v>770550</v>
      </c>
      <c r="L70" s="253"/>
    </row>
    <row r="71" spans="1:12" s="9" customFormat="1" ht="13.5">
      <c r="A71" s="88" t="s">
        <v>459</v>
      </c>
      <c r="B71" s="88" t="s">
        <v>161</v>
      </c>
      <c r="C71" s="301" t="s">
        <v>162</v>
      </c>
      <c r="D71" s="301" t="s">
        <v>162</v>
      </c>
      <c r="E71" s="15" t="s">
        <v>171</v>
      </c>
      <c r="F71" s="231">
        <v>1463</v>
      </c>
      <c r="G71" s="232">
        <v>40717</v>
      </c>
      <c r="H71" s="353" t="s">
        <v>239</v>
      </c>
      <c r="I71" s="337" t="s">
        <v>1015</v>
      </c>
      <c r="J71" s="230" t="s">
        <v>182</v>
      </c>
      <c r="K71" s="297">
        <v>331610</v>
      </c>
      <c r="L71" s="253"/>
    </row>
    <row r="72" spans="1:12" s="9" customFormat="1" ht="13.5">
      <c r="A72" s="88" t="s">
        <v>459</v>
      </c>
      <c r="B72" s="88" t="s">
        <v>161</v>
      </c>
      <c r="C72" s="301" t="s">
        <v>162</v>
      </c>
      <c r="D72" s="301" t="s">
        <v>162</v>
      </c>
      <c r="E72" s="15" t="s">
        <v>171</v>
      </c>
      <c r="F72" s="231">
        <v>1465</v>
      </c>
      <c r="G72" s="232">
        <v>40717</v>
      </c>
      <c r="H72" s="353" t="s">
        <v>239</v>
      </c>
      <c r="I72" s="337" t="s">
        <v>1015</v>
      </c>
      <c r="J72" s="230" t="s">
        <v>182</v>
      </c>
      <c r="K72" s="297">
        <v>284110</v>
      </c>
      <c r="L72" s="253"/>
    </row>
    <row r="73" spans="1:12" s="9" customFormat="1" ht="13.5">
      <c r="A73" s="88" t="s">
        <v>459</v>
      </c>
      <c r="B73" s="88" t="s">
        <v>161</v>
      </c>
      <c r="C73" s="301" t="s">
        <v>162</v>
      </c>
      <c r="D73" s="301" t="s">
        <v>162</v>
      </c>
      <c r="E73" s="15" t="s">
        <v>171</v>
      </c>
      <c r="F73" s="231">
        <v>1466</v>
      </c>
      <c r="G73" s="232">
        <v>40717</v>
      </c>
      <c r="H73" s="353" t="s">
        <v>239</v>
      </c>
      <c r="I73" s="337" t="s">
        <v>1015</v>
      </c>
      <c r="J73" s="230" t="s">
        <v>182</v>
      </c>
      <c r="K73" s="297">
        <v>154110</v>
      </c>
      <c r="L73" s="253"/>
    </row>
    <row r="74" spans="1:12" s="9" customFormat="1" ht="13.5">
      <c r="A74" s="88" t="s">
        <v>459</v>
      </c>
      <c r="B74" s="88" t="s">
        <v>161</v>
      </c>
      <c r="C74" s="301" t="s">
        <v>162</v>
      </c>
      <c r="D74" s="301" t="s">
        <v>162</v>
      </c>
      <c r="E74" s="15" t="s">
        <v>171</v>
      </c>
      <c r="F74" s="231">
        <v>1468</v>
      </c>
      <c r="G74" s="232">
        <v>40724</v>
      </c>
      <c r="H74" s="353" t="s">
        <v>239</v>
      </c>
      <c r="I74" s="337" t="s">
        <v>1015</v>
      </c>
      <c r="J74" s="230" t="s">
        <v>182</v>
      </c>
      <c r="K74" s="297">
        <v>376220</v>
      </c>
      <c r="L74" s="253"/>
    </row>
    <row r="75" spans="1:12" s="9" customFormat="1" ht="13.5">
      <c r="A75" s="88" t="s">
        <v>459</v>
      </c>
      <c r="B75" s="88" t="s">
        <v>161</v>
      </c>
      <c r="C75" s="301" t="s">
        <v>162</v>
      </c>
      <c r="D75" s="301" t="s">
        <v>162</v>
      </c>
      <c r="E75" s="15" t="s">
        <v>295</v>
      </c>
      <c r="F75" s="231">
        <v>750568</v>
      </c>
      <c r="G75" s="232">
        <v>40696</v>
      </c>
      <c r="H75" s="353" t="s">
        <v>1016</v>
      </c>
      <c r="I75" s="337" t="s">
        <v>1017</v>
      </c>
      <c r="J75" s="230" t="s">
        <v>216</v>
      </c>
      <c r="K75" s="297">
        <v>6376</v>
      </c>
      <c r="L75" s="253"/>
    </row>
    <row r="76" spans="1:12" s="9" customFormat="1" ht="13.5">
      <c r="A76" s="88" t="s">
        <v>459</v>
      </c>
      <c r="B76" s="88" t="s">
        <v>161</v>
      </c>
      <c r="C76" s="301" t="s">
        <v>162</v>
      </c>
      <c r="D76" s="301" t="s">
        <v>162</v>
      </c>
      <c r="E76" s="15" t="s">
        <v>171</v>
      </c>
      <c r="F76" s="231">
        <v>1444</v>
      </c>
      <c r="G76" s="232">
        <v>40697</v>
      </c>
      <c r="H76" s="353" t="s">
        <v>1018</v>
      </c>
      <c r="I76" s="337" t="s">
        <v>1019</v>
      </c>
      <c r="J76" s="88" t="s">
        <v>1020</v>
      </c>
      <c r="K76" s="297">
        <v>71400</v>
      </c>
      <c r="L76" s="253"/>
    </row>
    <row r="77" spans="1:12" s="9" customFormat="1" ht="27">
      <c r="A77" s="88" t="s">
        <v>459</v>
      </c>
      <c r="B77" s="88" t="s">
        <v>161</v>
      </c>
      <c r="C77" s="301" t="s">
        <v>162</v>
      </c>
      <c r="D77" s="301" t="s">
        <v>162</v>
      </c>
      <c r="E77" s="15" t="s">
        <v>171</v>
      </c>
      <c r="F77" s="231">
        <v>1467</v>
      </c>
      <c r="G77" s="232">
        <v>40723</v>
      </c>
      <c r="H77" s="353" t="s">
        <v>1021</v>
      </c>
      <c r="I77" s="337" t="s">
        <v>1022</v>
      </c>
      <c r="J77" s="88" t="s">
        <v>1023</v>
      </c>
      <c r="K77" s="297">
        <v>65450</v>
      </c>
      <c r="L77" s="253"/>
    </row>
    <row r="78" spans="1:12" s="9" customFormat="1" ht="13.5">
      <c r="A78" s="88" t="s">
        <v>459</v>
      </c>
      <c r="B78" s="88" t="s">
        <v>161</v>
      </c>
      <c r="C78" s="301" t="s">
        <v>162</v>
      </c>
      <c r="D78" s="301" t="s">
        <v>162</v>
      </c>
      <c r="E78" s="15" t="s">
        <v>171</v>
      </c>
      <c r="F78" s="231">
        <v>1452</v>
      </c>
      <c r="G78" s="232">
        <v>40703</v>
      </c>
      <c r="H78" s="353" t="s">
        <v>1024</v>
      </c>
      <c r="I78" s="337" t="s">
        <v>1025</v>
      </c>
      <c r="J78" s="230" t="s">
        <v>150</v>
      </c>
      <c r="K78" s="297">
        <v>140390</v>
      </c>
      <c r="L78" s="253"/>
    </row>
    <row r="79" spans="1:12" s="9" customFormat="1" ht="13.5">
      <c r="A79" s="88" t="s">
        <v>459</v>
      </c>
      <c r="B79" s="88" t="s">
        <v>161</v>
      </c>
      <c r="C79" s="301" t="s">
        <v>162</v>
      </c>
      <c r="D79" s="301" t="s">
        <v>162</v>
      </c>
      <c r="E79" s="15" t="s">
        <v>171</v>
      </c>
      <c r="F79" s="231">
        <v>1453</v>
      </c>
      <c r="G79" s="232">
        <v>40703</v>
      </c>
      <c r="H79" s="353" t="s">
        <v>1024</v>
      </c>
      <c r="I79" s="337" t="s">
        <v>1025</v>
      </c>
      <c r="J79" s="230" t="s">
        <v>150</v>
      </c>
      <c r="K79" s="297">
        <v>68068</v>
      </c>
      <c r="L79" s="253"/>
    </row>
    <row r="80" spans="1:12" s="9" customFormat="1" ht="27">
      <c r="A80" s="88" t="s">
        <v>459</v>
      </c>
      <c r="B80" s="88" t="s">
        <v>161</v>
      </c>
      <c r="C80" s="301" t="s">
        <v>162</v>
      </c>
      <c r="D80" s="301" t="s">
        <v>162</v>
      </c>
      <c r="E80" s="15" t="s">
        <v>295</v>
      </c>
      <c r="F80" s="231">
        <v>373</v>
      </c>
      <c r="G80" s="232">
        <v>40716</v>
      </c>
      <c r="H80" s="353" t="s">
        <v>1026</v>
      </c>
      <c r="I80" s="337" t="s">
        <v>1027</v>
      </c>
      <c r="J80" s="88" t="s">
        <v>1028</v>
      </c>
      <c r="K80" s="297">
        <v>400000</v>
      </c>
      <c r="L80" s="253"/>
    </row>
    <row r="81" spans="1:12" s="9" customFormat="1" ht="13.5">
      <c r="A81" s="88" t="s">
        <v>459</v>
      </c>
      <c r="B81" s="88" t="s">
        <v>172</v>
      </c>
      <c r="C81" s="230" t="s">
        <v>240</v>
      </c>
      <c r="D81" s="302">
        <v>40452</v>
      </c>
      <c r="E81" s="15" t="s">
        <v>225</v>
      </c>
      <c r="F81" s="231" t="s">
        <v>1029</v>
      </c>
      <c r="G81" s="232">
        <v>40723</v>
      </c>
      <c r="H81" s="353" t="s">
        <v>241</v>
      </c>
      <c r="I81" s="337" t="s">
        <v>242</v>
      </c>
      <c r="J81" s="230" t="s">
        <v>243</v>
      </c>
      <c r="K81" s="297">
        <v>120000</v>
      </c>
      <c r="L81" s="253"/>
    </row>
    <row r="82" spans="1:12" s="9" customFormat="1" ht="13.5">
      <c r="A82" s="88" t="s">
        <v>459</v>
      </c>
      <c r="B82" s="88" t="s">
        <v>172</v>
      </c>
      <c r="C82" s="230" t="s">
        <v>240</v>
      </c>
      <c r="D82" s="302">
        <v>40452</v>
      </c>
      <c r="E82" s="15" t="s">
        <v>225</v>
      </c>
      <c r="F82" s="231" t="s">
        <v>1030</v>
      </c>
      <c r="G82" s="232">
        <v>40701</v>
      </c>
      <c r="H82" s="353" t="s">
        <v>241</v>
      </c>
      <c r="I82" s="337" t="s">
        <v>242</v>
      </c>
      <c r="J82" s="230" t="s">
        <v>243</v>
      </c>
      <c r="K82" s="297">
        <v>120000</v>
      </c>
      <c r="L82" s="253"/>
    </row>
    <row r="83" spans="1:12" s="9" customFormat="1" ht="13.5">
      <c r="A83" s="88" t="s">
        <v>459</v>
      </c>
      <c r="B83" s="88" t="s">
        <v>172</v>
      </c>
      <c r="C83" s="230" t="s">
        <v>240</v>
      </c>
      <c r="D83" s="302">
        <v>40452</v>
      </c>
      <c r="E83" s="15" t="s">
        <v>225</v>
      </c>
      <c r="F83" s="231" t="s">
        <v>1031</v>
      </c>
      <c r="G83" s="232">
        <v>40718</v>
      </c>
      <c r="H83" s="353" t="s">
        <v>241</v>
      </c>
      <c r="I83" s="337" t="s">
        <v>242</v>
      </c>
      <c r="J83" s="230" t="s">
        <v>243</v>
      </c>
      <c r="K83" s="297">
        <v>120000</v>
      </c>
      <c r="L83" s="253"/>
    </row>
    <row r="84" spans="1:12" s="9" customFormat="1" ht="13.5">
      <c r="A84" s="88" t="s">
        <v>459</v>
      </c>
      <c r="B84" s="88" t="s">
        <v>172</v>
      </c>
      <c r="C84" s="230" t="s">
        <v>240</v>
      </c>
      <c r="D84" s="302">
        <v>40452</v>
      </c>
      <c r="E84" s="15" t="s">
        <v>225</v>
      </c>
      <c r="F84" s="231" t="s">
        <v>1032</v>
      </c>
      <c r="G84" s="232">
        <v>40718</v>
      </c>
      <c r="H84" s="353" t="s">
        <v>241</v>
      </c>
      <c r="I84" s="337" t="s">
        <v>242</v>
      </c>
      <c r="J84" s="230" t="s">
        <v>243</v>
      </c>
      <c r="K84" s="297">
        <v>120000</v>
      </c>
      <c r="L84" s="253"/>
    </row>
    <row r="85" spans="1:12" s="9" customFormat="1" ht="13.5">
      <c r="A85" s="88" t="s">
        <v>459</v>
      </c>
      <c r="B85" s="88" t="s">
        <v>172</v>
      </c>
      <c r="C85" s="230" t="s">
        <v>240</v>
      </c>
      <c r="D85" s="302">
        <v>40452</v>
      </c>
      <c r="E85" s="15" t="s">
        <v>225</v>
      </c>
      <c r="F85" s="231" t="s">
        <v>1033</v>
      </c>
      <c r="G85" s="232">
        <v>40723</v>
      </c>
      <c r="H85" s="353" t="s">
        <v>241</v>
      </c>
      <c r="I85" s="337" t="s">
        <v>242</v>
      </c>
      <c r="J85" s="230" t="s">
        <v>243</v>
      </c>
      <c r="K85" s="297">
        <v>120000</v>
      </c>
      <c r="L85" s="253"/>
    </row>
    <row r="86" spans="1:12" s="9" customFormat="1" ht="13.5">
      <c r="A86" s="88" t="s">
        <v>459</v>
      </c>
      <c r="B86" s="88" t="s">
        <v>172</v>
      </c>
      <c r="C86" s="230" t="s">
        <v>240</v>
      </c>
      <c r="D86" s="302">
        <v>40452</v>
      </c>
      <c r="E86" s="15" t="s">
        <v>225</v>
      </c>
      <c r="F86" s="231" t="s">
        <v>1034</v>
      </c>
      <c r="G86" s="232">
        <v>40718</v>
      </c>
      <c r="H86" s="353" t="s">
        <v>241</v>
      </c>
      <c r="I86" s="337" t="s">
        <v>1035</v>
      </c>
      <c r="J86" s="230" t="s">
        <v>244</v>
      </c>
      <c r="K86" s="297">
        <v>120000</v>
      </c>
      <c r="L86" s="253"/>
    </row>
    <row r="87" spans="1:12" s="9" customFormat="1" ht="13.5">
      <c r="A87" s="88" t="s">
        <v>459</v>
      </c>
      <c r="B87" s="88" t="s">
        <v>172</v>
      </c>
      <c r="C87" s="230" t="s">
        <v>240</v>
      </c>
      <c r="D87" s="302">
        <v>40452</v>
      </c>
      <c r="E87" s="15" t="s">
        <v>225</v>
      </c>
      <c r="F87" s="231" t="s">
        <v>1036</v>
      </c>
      <c r="G87" s="232">
        <v>40723</v>
      </c>
      <c r="H87" s="353" t="s">
        <v>241</v>
      </c>
      <c r="I87" s="337" t="s">
        <v>1035</v>
      </c>
      <c r="J87" s="230" t="s">
        <v>244</v>
      </c>
      <c r="K87" s="297">
        <v>120000</v>
      </c>
      <c r="L87" s="253"/>
    </row>
    <row r="88" spans="1:12" s="9" customFormat="1" ht="13.5">
      <c r="A88" s="88" t="s">
        <v>459</v>
      </c>
      <c r="B88" s="88" t="s">
        <v>172</v>
      </c>
      <c r="C88" s="230" t="s">
        <v>240</v>
      </c>
      <c r="D88" s="302">
        <v>40452</v>
      </c>
      <c r="E88" s="15" t="s">
        <v>225</v>
      </c>
      <c r="F88" s="231" t="s">
        <v>1037</v>
      </c>
      <c r="G88" s="232">
        <v>40718</v>
      </c>
      <c r="H88" s="353" t="s">
        <v>241</v>
      </c>
      <c r="I88" s="337" t="s">
        <v>1035</v>
      </c>
      <c r="J88" s="230" t="s">
        <v>244</v>
      </c>
      <c r="K88" s="297">
        <v>120000</v>
      </c>
      <c r="L88" s="253"/>
    </row>
    <row r="89" spans="1:12" s="9" customFormat="1" ht="13.5">
      <c r="A89" s="88" t="s">
        <v>459</v>
      </c>
      <c r="B89" s="88" t="s">
        <v>172</v>
      </c>
      <c r="C89" s="230" t="s">
        <v>240</v>
      </c>
      <c r="D89" s="302">
        <v>40452</v>
      </c>
      <c r="E89" s="15" t="s">
        <v>225</v>
      </c>
      <c r="F89" s="231" t="s">
        <v>1038</v>
      </c>
      <c r="G89" s="232">
        <v>40718</v>
      </c>
      <c r="H89" s="353" t="s">
        <v>241</v>
      </c>
      <c r="I89" s="337" t="s">
        <v>1035</v>
      </c>
      <c r="J89" s="230" t="s">
        <v>244</v>
      </c>
      <c r="K89" s="297">
        <v>120000</v>
      </c>
      <c r="L89" s="253"/>
    </row>
    <row r="90" spans="1:12" s="9" customFormat="1" ht="13.5">
      <c r="A90" s="88" t="s">
        <v>459</v>
      </c>
      <c r="B90" s="88" t="s">
        <v>172</v>
      </c>
      <c r="C90" s="230" t="s">
        <v>240</v>
      </c>
      <c r="D90" s="302">
        <v>40452</v>
      </c>
      <c r="E90" s="15" t="s">
        <v>225</v>
      </c>
      <c r="F90" s="231" t="s">
        <v>1039</v>
      </c>
      <c r="G90" s="232">
        <v>40718</v>
      </c>
      <c r="H90" s="353" t="s">
        <v>241</v>
      </c>
      <c r="I90" s="337" t="s">
        <v>1035</v>
      </c>
      <c r="J90" s="230" t="s">
        <v>244</v>
      </c>
      <c r="K90" s="297">
        <v>120000</v>
      </c>
      <c r="L90" s="253"/>
    </row>
    <row r="91" spans="1:12" s="9" customFormat="1" ht="13.5">
      <c r="A91" s="88" t="s">
        <v>459</v>
      </c>
      <c r="B91" s="88" t="s">
        <v>172</v>
      </c>
      <c r="C91" s="230" t="s">
        <v>240</v>
      </c>
      <c r="D91" s="302">
        <v>40452</v>
      </c>
      <c r="E91" s="15" t="s">
        <v>225</v>
      </c>
      <c r="F91" s="231" t="s">
        <v>1040</v>
      </c>
      <c r="G91" s="232">
        <v>40718</v>
      </c>
      <c r="H91" s="353" t="s">
        <v>241</v>
      </c>
      <c r="I91" s="337" t="s">
        <v>1035</v>
      </c>
      <c r="J91" s="230" t="s">
        <v>244</v>
      </c>
      <c r="K91" s="297">
        <v>120000</v>
      </c>
      <c r="L91" s="253"/>
    </row>
    <row r="92" spans="1:12" s="9" customFormat="1" ht="13.5">
      <c r="A92" s="88" t="s">
        <v>459</v>
      </c>
      <c r="B92" s="88" t="s">
        <v>172</v>
      </c>
      <c r="C92" s="230" t="s">
        <v>240</v>
      </c>
      <c r="D92" s="302">
        <v>40452</v>
      </c>
      <c r="E92" s="15" t="s">
        <v>225</v>
      </c>
      <c r="F92" s="231" t="s">
        <v>1041</v>
      </c>
      <c r="G92" s="232">
        <v>40718</v>
      </c>
      <c r="H92" s="353" t="s">
        <v>241</v>
      </c>
      <c r="I92" s="337" t="s">
        <v>1035</v>
      </c>
      <c r="J92" s="230" t="s">
        <v>244</v>
      </c>
      <c r="K92" s="297">
        <v>240000</v>
      </c>
      <c r="L92" s="253"/>
    </row>
    <row r="93" spans="1:12" s="9" customFormat="1" ht="13.5">
      <c r="A93" s="88" t="s">
        <v>459</v>
      </c>
      <c r="B93" s="88" t="s">
        <v>172</v>
      </c>
      <c r="C93" s="230" t="s">
        <v>240</v>
      </c>
      <c r="D93" s="302">
        <v>40452</v>
      </c>
      <c r="E93" s="15" t="s">
        <v>225</v>
      </c>
      <c r="F93" s="231" t="s">
        <v>1042</v>
      </c>
      <c r="G93" s="232">
        <v>40718</v>
      </c>
      <c r="H93" s="353" t="s">
        <v>241</v>
      </c>
      <c r="I93" s="337" t="s">
        <v>1035</v>
      </c>
      <c r="J93" s="230" t="s">
        <v>244</v>
      </c>
      <c r="K93" s="297">
        <v>120000</v>
      </c>
      <c r="L93" s="253"/>
    </row>
    <row r="94" spans="1:12" s="9" customFormat="1" ht="13.5">
      <c r="A94" s="88" t="s">
        <v>459</v>
      </c>
      <c r="B94" s="88" t="s">
        <v>172</v>
      </c>
      <c r="C94" s="230" t="s">
        <v>240</v>
      </c>
      <c r="D94" s="302">
        <v>40452</v>
      </c>
      <c r="E94" s="15" t="s">
        <v>225</v>
      </c>
      <c r="F94" s="231" t="s">
        <v>1043</v>
      </c>
      <c r="G94" s="232">
        <v>40718</v>
      </c>
      <c r="H94" s="353" t="s">
        <v>241</v>
      </c>
      <c r="I94" s="337" t="s">
        <v>1035</v>
      </c>
      <c r="J94" s="230" t="s">
        <v>244</v>
      </c>
      <c r="K94" s="297">
        <v>120000</v>
      </c>
      <c r="L94" s="253"/>
    </row>
    <row r="95" spans="1:12" s="9" customFormat="1" ht="13.5">
      <c r="A95" s="88" t="s">
        <v>459</v>
      </c>
      <c r="B95" s="88" t="s">
        <v>172</v>
      </c>
      <c r="C95" s="230" t="s">
        <v>240</v>
      </c>
      <c r="D95" s="302">
        <v>40452</v>
      </c>
      <c r="E95" s="15" t="s">
        <v>225</v>
      </c>
      <c r="F95" s="231" t="s">
        <v>1044</v>
      </c>
      <c r="G95" s="232">
        <v>40718</v>
      </c>
      <c r="H95" s="353" t="s">
        <v>241</v>
      </c>
      <c r="I95" s="337" t="s">
        <v>1035</v>
      </c>
      <c r="J95" s="230" t="s">
        <v>244</v>
      </c>
      <c r="K95" s="297">
        <v>120000</v>
      </c>
      <c r="L95" s="253"/>
    </row>
    <row r="96" spans="1:12" s="9" customFormat="1" ht="13.5">
      <c r="A96" s="88" t="s">
        <v>459</v>
      </c>
      <c r="B96" s="88" t="s">
        <v>172</v>
      </c>
      <c r="C96" s="230" t="s">
        <v>240</v>
      </c>
      <c r="D96" s="302">
        <v>40452</v>
      </c>
      <c r="E96" s="15" t="s">
        <v>225</v>
      </c>
      <c r="F96" s="231" t="s">
        <v>1045</v>
      </c>
      <c r="G96" s="232">
        <v>40718</v>
      </c>
      <c r="H96" s="353" t="s">
        <v>241</v>
      </c>
      <c r="I96" s="337" t="s">
        <v>1035</v>
      </c>
      <c r="J96" s="230" t="s">
        <v>244</v>
      </c>
      <c r="K96" s="297">
        <v>120000</v>
      </c>
      <c r="L96" s="253"/>
    </row>
    <row r="97" spans="1:12" s="9" customFormat="1" ht="13.5">
      <c r="A97" s="88" t="s">
        <v>459</v>
      </c>
      <c r="B97" s="88" t="s">
        <v>172</v>
      </c>
      <c r="C97" s="230" t="s">
        <v>240</v>
      </c>
      <c r="D97" s="302">
        <v>40452</v>
      </c>
      <c r="E97" s="15" t="s">
        <v>225</v>
      </c>
      <c r="F97" s="231" t="s">
        <v>1046</v>
      </c>
      <c r="G97" s="232">
        <v>40718</v>
      </c>
      <c r="H97" s="353" t="s">
        <v>241</v>
      </c>
      <c r="I97" s="337" t="s">
        <v>1035</v>
      </c>
      <c r="J97" s="230" t="s">
        <v>244</v>
      </c>
      <c r="K97" s="297">
        <v>120000</v>
      </c>
      <c r="L97" s="253"/>
    </row>
    <row r="98" spans="1:12" s="9" customFormat="1" ht="13.5">
      <c r="A98" s="88" t="s">
        <v>459</v>
      </c>
      <c r="B98" s="88" t="s">
        <v>161</v>
      </c>
      <c r="C98" s="301" t="s">
        <v>162</v>
      </c>
      <c r="D98" s="301" t="s">
        <v>162</v>
      </c>
      <c r="E98" s="15" t="s">
        <v>170</v>
      </c>
      <c r="F98" s="231">
        <v>600</v>
      </c>
      <c r="G98" s="232">
        <v>40715</v>
      </c>
      <c r="H98" s="353" t="s">
        <v>1047</v>
      </c>
      <c r="I98" s="337" t="s">
        <v>1048</v>
      </c>
      <c r="J98" s="88" t="s">
        <v>119</v>
      </c>
      <c r="K98" s="297">
        <v>167180</v>
      </c>
      <c r="L98" s="253"/>
    </row>
    <row r="99" spans="1:12" s="9" customFormat="1" ht="13.5">
      <c r="A99" s="88" t="s">
        <v>459</v>
      </c>
      <c r="B99" s="88" t="s">
        <v>161</v>
      </c>
      <c r="C99" s="301" t="s">
        <v>162</v>
      </c>
      <c r="D99" s="301" t="s">
        <v>162</v>
      </c>
      <c r="E99" s="15" t="s">
        <v>170</v>
      </c>
      <c r="F99" s="231">
        <v>599</v>
      </c>
      <c r="G99" s="232">
        <v>40715</v>
      </c>
      <c r="H99" s="353" t="s">
        <v>1049</v>
      </c>
      <c r="I99" s="337" t="s">
        <v>1050</v>
      </c>
      <c r="J99" s="88" t="s">
        <v>1051</v>
      </c>
      <c r="K99" s="297">
        <v>59300</v>
      </c>
      <c r="L99" s="253"/>
    </row>
    <row r="100" spans="1:12" s="9" customFormat="1" ht="13.5">
      <c r="A100" s="88" t="s">
        <v>459</v>
      </c>
      <c r="B100" s="88" t="s">
        <v>161</v>
      </c>
      <c r="C100" s="301" t="s">
        <v>162</v>
      </c>
      <c r="D100" s="301" t="s">
        <v>162</v>
      </c>
      <c r="E100" s="15" t="s">
        <v>170</v>
      </c>
      <c r="F100" s="231">
        <v>598</v>
      </c>
      <c r="G100" s="232">
        <v>40715</v>
      </c>
      <c r="H100" s="353" t="s">
        <v>1052</v>
      </c>
      <c r="I100" s="337" t="s">
        <v>1053</v>
      </c>
      <c r="J100" s="88" t="s">
        <v>1054</v>
      </c>
      <c r="K100" s="297">
        <v>593810</v>
      </c>
      <c r="L100" s="253"/>
    </row>
    <row r="101" spans="1:12" s="9" customFormat="1" ht="27">
      <c r="A101" s="88" t="s">
        <v>459</v>
      </c>
      <c r="B101" s="88" t="s">
        <v>188</v>
      </c>
      <c r="C101" s="301"/>
      <c r="D101" s="303"/>
      <c r="E101" s="15" t="s">
        <v>151</v>
      </c>
      <c r="F101" s="231">
        <v>25190387</v>
      </c>
      <c r="G101" s="232">
        <v>40709</v>
      </c>
      <c r="H101" s="353" t="s">
        <v>1055</v>
      </c>
      <c r="I101" s="337" t="s">
        <v>1056</v>
      </c>
      <c r="J101" s="88" t="s">
        <v>397</v>
      </c>
      <c r="K101" s="297">
        <v>901500</v>
      </c>
      <c r="L101" s="253"/>
    </row>
    <row r="102" spans="1:12" s="9" customFormat="1" ht="27">
      <c r="A102" s="88" t="s">
        <v>459</v>
      </c>
      <c r="B102" s="88" t="s">
        <v>188</v>
      </c>
      <c r="C102" s="301"/>
      <c r="D102" s="303"/>
      <c r="E102" s="15" t="s">
        <v>151</v>
      </c>
      <c r="F102" s="231">
        <v>11435283</v>
      </c>
      <c r="G102" s="232">
        <v>40723</v>
      </c>
      <c r="H102" s="353" t="s">
        <v>1057</v>
      </c>
      <c r="I102" s="337" t="s">
        <v>129</v>
      </c>
      <c r="J102" s="88" t="s">
        <v>398</v>
      </c>
      <c r="K102" s="297">
        <v>123605</v>
      </c>
      <c r="L102" s="253"/>
    </row>
    <row r="103" spans="1:12" s="9" customFormat="1" ht="27">
      <c r="A103" s="88" t="s">
        <v>459</v>
      </c>
      <c r="B103" s="88" t="s">
        <v>188</v>
      </c>
      <c r="C103" s="301"/>
      <c r="D103" s="303"/>
      <c r="E103" s="15" t="s">
        <v>295</v>
      </c>
      <c r="F103" s="231">
        <v>25318146</v>
      </c>
      <c r="G103" s="232">
        <v>40723</v>
      </c>
      <c r="H103" s="353" t="s">
        <v>1058</v>
      </c>
      <c r="I103" s="337" t="s">
        <v>130</v>
      </c>
      <c r="J103" s="88" t="s">
        <v>169</v>
      </c>
      <c r="K103" s="297">
        <v>1946281</v>
      </c>
      <c r="L103" s="253"/>
    </row>
    <row r="104" spans="1:12" s="9" customFormat="1" ht="13.5">
      <c r="A104" s="88" t="s">
        <v>459</v>
      </c>
      <c r="B104" s="88" t="s">
        <v>188</v>
      </c>
      <c r="C104" s="301"/>
      <c r="D104" s="303"/>
      <c r="E104" s="15" t="s">
        <v>295</v>
      </c>
      <c r="F104" s="231">
        <v>14487935</v>
      </c>
      <c r="G104" s="232">
        <v>40707</v>
      </c>
      <c r="H104" s="353" t="s">
        <v>1059</v>
      </c>
      <c r="I104" s="337" t="s">
        <v>218</v>
      </c>
      <c r="J104" s="88" t="s">
        <v>199</v>
      </c>
      <c r="K104" s="297">
        <v>148460</v>
      </c>
      <c r="L104" s="253"/>
    </row>
    <row r="105" spans="1:12" s="9" customFormat="1" ht="14.25" thickBot="1">
      <c r="A105" s="107" t="s">
        <v>459</v>
      </c>
      <c r="B105" s="107" t="s">
        <v>188</v>
      </c>
      <c r="C105" s="304"/>
      <c r="D105" s="305"/>
      <c r="E105" s="307" t="s">
        <v>295</v>
      </c>
      <c r="F105" s="324">
        <v>1292163</v>
      </c>
      <c r="G105" s="237">
        <v>40723</v>
      </c>
      <c r="H105" s="354" t="s">
        <v>1059</v>
      </c>
      <c r="I105" s="338" t="s">
        <v>1060</v>
      </c>
      <c r="J105" s="107" t="s">
        <v>245</v>
      </c>
      <c r="K105" s="306">
        <v>17429</v>
      </c>
      <c r="L105" s="253"/>
    </row>
    <row r="106" spans="1:12" s="9" customFormat="1" ht="40.5">
      <c r="A106" s="70" t="s">
        <v>280</v>
      </c>
      <c r="B106" s="156" t="s">
        <v>188</v>
      </c>
      <c r="C106" s="157" t="s">
        <v>162</v>
      </c>
      <c r="D106" s="158" t="s">
        <v>162</v>
      </c>
      <c r="E106" s="308" t="s">
        <v>162</v>
      </c>
      <c r="F106" s="158" t="s">
        <v>162</v>
      </c>
      <c r="G106" s="158" t="s">
        <v>162</v>
      </c>
      <c r="H106" s="355" t="s">
        <v>1230</v>
      </c>
      <c r="I106" s="211" t="s">
        <v>282</v>
      </c>
      <c r="J106" s="157" t="s">
        <v>281</v>
      </c>
      <c r="K106" s="297">
        <v>340000</v>
      </c>
      <c r="L106" s="253"/>
    </row>
    <row r="107" spans="1:12" s="9" customFormat="1" ht="40.5">
      <c r="A107" s="44" t="s">
        <v>280</v>
      </c>
      <c r="B107" s="159" t="s">
        <v>188</v>
      </c>
      <c r="C107" s="160" t="s">
        <v>162</v>
      </c>
      <c r="D107" s="161" t="s">
        <v>162</v>
      </c>
      <c r="E107" s="309" t="s">
        <v>162</v>
      </c>
      <c r="F107" s="161" t="s">
        <v>162</v>
      </c>
      <c r="G107" s="161" t="s">
        <v>162</v>
      </c>
      <c r="H107" s="353" t="s">
        <v>1231</v>
      </c>
      <c r="I107" s="63" t="s">
        <v>282</v>
      </c>
      <c r="J107" s="163" t="s">
        <v>281</v>
      </c>
      <c r="K107" s="297">
        <v>622600</v>
      </c>
      <c r="L107" s="253"/>
    </row>
    <row r="108" spans="1:12" s="9" customFormat="1" ht="40.5">
      <c r="A108" s="44" t="s">
        <v>280</v>
      </c>
      <c r="B108" s="159" t="s">
        <v>188</v>
      </c>
      <c r="C108" s="160" t="s">
        <v>162</v>
      </c>
      <c r="D108" s="161" t="s">
        <v>162</v>
      </c>
      <c r="E108" s="309" t="s">
        <v>162</v>
      </c>
      <c r="F108" s="161" t="s">
        <v>162</v>
      </c>
      <c r="G108" s="161" t="s">
        <v>162</v>
      </c>
      <c r="H108" s="353" t="s">
        <v>1232</v>
      </c>
      <c r="I108" s="63" t="s">
        <v>282</v>
      </c>
      <c r="J108" s="163" t="s">
        <v>281</v>
      </c>
      <c r="K108" s="297">
        <v>735600</v>
      </c>
      <c r="L108" s="253"/>
    </row>
    <row r="109" spans="1:12" s="9" customFormat="1" ht="40.5">
      <c r="A109" s="44" t="s">
        <v>280</v>
      </c>
      <c r="B109" s="159" t="s">
        <v>188</v>
      </c>
      <c r="C109" s="163" t="s">
        <v>162</v>
      </c>
      <c r="D109" s="161" t="s">
        <v>162</v>
      </c>
      <c r="E109" s="309" t="s">
        <v>162</v>
      </c>
      <c r="F109" s="161" t="s">
        <v>162</v>
      </c>
      <c r="G109" s="161" t="s">
        <v>162</v>
      </c>
      <c r="H109" s="353" t="s">
        <v>1233</v>
      </c>
      <c r="I109" s="63" t="s">
        <v>282</v>
      </c>
      <c r="J109" s="163" t="s">
        <v>281</v>
      </c>
      <c r="K109" s="297">
        <v>170900</v>
      </c>
      <c r="L109" s="253"/>
    </row>
    <row r="110" spans="1:12" s="9" customFormat="1" ht="27">
      <c r="A110" s="44" t="s">
        <v>280</v>
      </c>
      <c r="B110" s="159" t="s">
        <v>188</v>
      </c>
      <c r="C110" s="163" t="s">
        <v>162</v>
      </c>
      <c r="D110" s="161" t="s">
        <v>162</v>
      </c>
      <c r="E110" s="309" t="s">
        <v>162</v>
      </c>
      <c r="F110" s="161" t="s">
        <v>162</v>
      </c>
      <c r="G110" s="161" t="s">
        <v>162</v>
      </c>
      <c r="H110" s="353" t="s">
        <v>1234</v>
      </c>
      <c r="I110" s="63" t="s">
        <v>282</v>
      </c>
      <c r="J110" s="163" t="s">
        <v>281</v>
      </c>
      <c r="K110" s="297">
        <v>90900</v>
      </c>
      <c r="L110" s="253"/>
    </row>
    <row r="111" spans="1:12" s="9" customFormat="1" ht="40.5">
      <c r="A111" s="44" t="s">
        <v>280</v>
      </c>
      <c r="B111" s="159" t="s">
        <v>188</v>
      </c>
      <c r="C111" s="163" t="s">
        <v>162</v>
      </c>
      <c r="D111" s="161" t="s">
        <v>162</v>
      </c>
      <c r="E111" s="309" t="s">
        <v>162</v>
      </c>
      <c r="F111" s="161" t="s">
        <v>162</v>
      </c>
      <c r="G111" s="161" t="s">
        <v>162</v>
      </c>
      <c r="H111" s="353" t="s">
        <v>1235</v>
      </c>
      <c r="I111" s="63" t="s">
        <v>282</v>
      </c>
      <c r="J111" s="163" t="s">
        <v>281</v>
      </c>
      <c r="K111" s="297">
        <v>100900</v>
      </c>
      <c r="L111" s="253"/>
    </row>
    <row r="112" spans="1:12" s="9" customFormat="1" ht="40.5">
      <c r="A112" s="44" t="s">
        <v>280</v>
      </c>
      <c r="B112" s="159" t="s">
        <v>188</v>
      </c>
      <c r="C112" s="163" t="s">
        <v>162</v>
      </c>
      <c r="D112" s="161" t="s">
        <v>162</v>
      </c>
      <c r="E112" s="309" t="s">
        <v>162</v>
      </c>
      <c r="F112" s="161" t="s">
        <v>162</v>
      </c>
      <c r="G112" s="161" t="s">
        <v>162</v>
      </c>
      <c r="H112" s="353" t="s">
        <v>1388</v>
      </c>
      <c r="I112" s="63" t="s">
        <v>282</v>
      </c>
      <c r="J112" s="163" t="s">
        <v>281</v>
      </c>
      <c r="K112" s="297">
        <v>110400</v>
      </c>
      <c r="L112" s="253"/>
    </row>
    <row r="113" spans="1:12" s="9" customFormat="1" ht="40.5">
      <c r="A113" s="44" t="s">
        <v>280</v>
      </c>
      <c r="B113" s="159" t="s">
        <v>188</v>
      </c>
      <c r="C113" s="163" t="s">
        <v>162</v>
      </c>
      <c r="D113" s="161" t="s">
        <v>162</v>
      </c>
      <c r="E113" s="309" t="s">
        <v>162</v>
      </c>
      <c r="F113" s="161" t="s">
        <v>162</v>
      </c>
      <c r="G113" s="161" t="s">
        <v>162</v>
      </c>
      <c r="H113" s="353" t="s">
        <v>1389</v>
      </c>
      <c r="I113" s="63" t="s">
        <v>283</v>
      </c>
      <c r="J113" s="163" t="s">
        <v>370</v>
      </c>
      <c r="K113" s="297">
        <v>23812</v>
      </c>
      <c r="L113" s="253"/>
    </row>
    <row r="114" spans="1:12" s="9" customFormat="1" ht="27">
      <c r="A114" s="44" t="s">
        <v>280</v>
      </c>
      <c r="B114" s="159" t="s">
        <v>188</v>
      </c>
      <c r="C114" s="163" t="s">
        <v>162</v>
      </c>
      <c r="D114" s="161" t="s">
        <v>162</v>
      </c>
      <c r="E114" s="309" t="s">
        <v>162</v>
      </c>
      <c r="F114" s="161" t="s">
        <v>162</v>
      </c>
      <c r="G114" s="161" t="s">
        <v>162</v>
      </c>
      <c r="H114" s="353" t="s">
        <v>1390</v>
      </c>
      <c r="I114" s="63" t="s">
        <v>283</v>
      </c>
      <c r="J114" s="163" t="s">
        <v>370</v>
      </c>
      <c r="K114" s="297">
        <v>1041</v>
      </c>
      <c r="L114" s="253"/>
    </row>
    <row r="115" spans="1:12" s="9" customFormat="1" ht="40.5">
      <c r="A115" s="44" t="s">
        <v>280</v>
      </c>
      <c r="B115" s="159" t="s">
        <v>188</v>
      </c>
      <c r="C115" s="163" t="s">
        <v>162</v>
      </c>
      <c r="D115" s="161" t="s">
        <v>162</v>
      </c>
      <c r="E115" s="309" t="s">
        <v>162</v>
      </c>
      <c r="F115" s="161" t="s">
        <v>162</v>
      </c>
      <c r="G115" s="161" t="s">
        <v>162</v>
      </c>
      <c r="H115" s="353" t="s">
        <v>1391</v>
      </c>
      <c r="I115" s="63" t="s">
        <v>283</v>
      </c>
      <c r="J115" s="163" t="s">
        <v>370</v>
      </c>
      <c r="K115" s="297">
        <v>14300</v>
      </c>
      <c r="L115" s="253"/>
    </row>
    <row r="116" spans="1:12" s="9" customFormat="1" ht="40.5">
      <c r="A116" s="44" t="s">
        <v>280</v>
      </c>
      <c r="B116" s="159" t="s">
        <v>188</v>
      </c>
      <c r="C116" s="163" t="s">
        <v>162</v>
      </c>
      <c r="D116" s="161" t="s">
        <v>162</v>
      </c>
      <c r="E116" s="309" t="s">
        <v>162</v>
      </c>
      <c r="F116" s="161" t="s">
        <v>162</v>
      </c>
      <c r="G116" s="161" t="s">
        <v>162</v>
      </c>
      <c r="H116" s="353" t="s">
        <v>1392</v>
      </c>
      <c r="I116" s="63" t="s">
        <v>283</v>
      </c>
      <c r="J116" s="163" t="s">
        <v>370</v>
      </c>
      <c r="K116" s="297">
        <v>25090</v>
      </c>
      <c r="L116" s="253"/>
    </row>
    <row r="117" spans="1:12" s="9" customFormat="1" ht="40.5">
      <c r="A117" s="44" t="s">
        <v>280</v>
      </c>
      <c r="B117" s="159" t="s">
        <v>188</v>
      </c>
      <c r="C117" s="163" t="s">
        <v>162</v>
      </c>
      <c r="D117" s="161" t="s">
        <v>162</v>
      </c>
      <c r="E117" s="309" t="s">
        <v>162</v>
      </c>
      <c r="F117" s="161" t="s">
        <v>162</v>
      </c>
      <c r="G117" s="161" t="s">
        <v>162</v>
      </c>
      <c r="H117" s="353" t="s">
        <v>1393</v>
      </c>
      <c r="I117" s="63" t="s">
        <v>283</v>
      </c>
      <c r="J117" s="163" t="s">
        <v>370</v>
      </c>
      <c r="K117" s="297">
        <v>74490</v>
      </c>
      <c r="L117" s="253"/>
    </row>
    <row r="118" spans="1:12" s="9" customFormat="1" ht="40.5">
      <c r="A118" s="44" t="s">
        <v>280</v>
      </c>
      <c r="B118" s="159" t="s">
        <v>188</v>
      </c>
      <c r="C118" s="163" t="s">
        <v>162</v>
      </c>
      <c r="D118" s="161" t="s">
        <v>162</v>
      </c>
      <c r="E118" s="309" t="s">
        <v>162</v>
      </c>
      <c r="F118" s="161" t="s">
        <v>162</v>
      </c>
      <c r="G118" s="161" t="s">
        <v>162</v>
      </c>
      <c r="H118" s="353" t="s">
        <v>1394</v>
      </c>
      <c r="I118" s="63" t="s">
        <v>283</v>
      </c>
      <c r="J118" s="163" t="s">
        <v>370</v>
      </c>
      <c r="K118" s="297">
        <v>26820</v>
      </c>
      <c r="L118" s="253"/>
    </row>
    <row r="119" spans="1:12" s="9" customFormat="1" ht="27">
      <c r="A119" s="44" t="s">
        <v>280</v>
      </c>
      <c r="B119" s="159" t="s">
        <v>188</v>
      </c>
      <c r="C119" s="163" t="s">
        <v>162</v>
      </c>
      <c r="D119" s="161" t="s">
        <v>162</v>
      </c>
      <c r="E119" s="309" t="s">
        <v>162</v>
      </c>
      <c r="F119" s="161" t="s">
        <v>162</v>
      </c>
      <c r="G119" s="161" t="s">
        <v>162</v>
      </c>
      <c r="H119" s="353" t="s">
        <v>1395</v>
      </c>
      <c r="I119" s="63" t="s">
        <v>371</v>
      </c>
      <c r="J119" s="163" t="s">
        <v>169</v>
      </c>
      <c r="K119" s="297">
        <v>35753</v>
      </c>
      <c r="L119" s="253"/>
    </row>
    <row r="120" spans="1:12" s="9" customFormat="1" ht="27">
      <c r="A120" s="44" t="s">
        <v>280</v>
      </c>
      <c r="B120" s="159" t="s">
        <v>188</v>
      </c>
      <c r="C120" s="163" t="s">
        <v>162</v>
      </c>
      <c r="D120" s="161" t="s">
        <v>162</v>
      </c>
      <c r="E120" s="309" t="s">
        <v>162</v>
      </c>
      <c r="F120" s="161" t="s">
        <v>162</v>
      </c>
      <c r="G120" s="161" t="s">
        <v>162</v>
      </c>
      <c r="H120" s="353" t="s">
        <v>1396</v>
      </c>
      <c r="I120" s="63" t="s">
        <v>371</v>
      </c>
      <c r="J120" s="163" t="s">
        <v>169</v>
      </c>
      <c r="K120" s="297">
        <v>15636</v>
      </c>
      <c r="L120" s="253"/>
    </row>
    <row r="121" spans="1:12" s="9" customFormat="1" ht="27">
      <c r="A121" s="44" t="s">
        <v>280</v>
      </c>
      <c r="B121" s="159" t="s">
        <v>188</v>
      </c>
      <c r="C121" s="163" t="s">
        <v>162</v>
      </c>
      <c r="D121" s="161" t="s">
        <v>162</v>
      </c>
      <c r="E121" s="309" t="s">
        <v>162</v>
      </c>
      <c r="F121" s="161" t="s">
        <v>162</v>
      </c>
      <c r="G121" s="161" t="s">
        <v>162</v>
      </c>
      <c r="H121" s="353" t="s">
        <v>1397</v>
      </c>
      <c r="I121" s="63" t="s">
        <v>371</v>
      </c>
      <c r="J121" s="163" t="s">
        <v>169</v>
      </c>
      <c r="K121" s="297">
        <v>32934</v>
      </c>
      <c r="L121" s="253"/>
    </row>
    <row r="122" spans="1:12" s="9" customFormat="1" ht="40.5">
      <c r="A122" s="44" t="s">
        <v>280</v>
      </c>
      <c r="B122" s="159" t="s">
        <v>188</v>
      </c>
      <c r="C122" s="163" t="s">
        <v>162</v>
      </c>
      <c r="D122" s="161" t="s">
        <v>162</v>
      </c>
      <c r="E122" s="309" t="s">
        <v>162</v>
      </c>
      <c r="F122" s="161" t="s">
        <v>162</v>
      </c>
      <c r="G122" s="161" t="s">
        <v>162</v>
      </c>
      <c r="H122" s="353" t="s">
        <v>1398</v>
      </c>
      <c r="I122" s="63" t="s">
        <v>371</v>
      </c>
      <c r="J122" s="163" t="s">
        <v>169</v>
      </c>
      <c r="K122" s="297">
        <v>23502</v>
      </c>
      <c r="L122" s="253"/>
    </row>
    <row r="123" spans="1:12" s="9" customFormat="1" ht="40.5">
      <c r="A123" s="44" t="s">
        <v>280</v>
      </c>
      <c r="B123" s="159" t="s">
        <v>188</v>
      </c>
      <c r="C123" s="163" t="s">
        <v>162</v>
      </c>
      <c r="D123" s="161" t="s">
        <v>162</v>
      </c>
      <c r="E123" s="309" t="s">
        <v>162</v>
      </c>
      <c r="F123" s="161" t="s">
        <v>162</v>
      </c>
      <c r="G123" s="161" t="s">
        <v>162</v>
      </c>
      <c r="H123" s="353" t="s">
        <v>1399</v>
      </c>
      <c r="I123" s="63" t="s">
        <v>371</v>
      </c>
      <c r="J123" s="163" t="s">
        <v>169</v>
      </c>
      <c r="K123" s="297">
        <v>39299</v>
      </c>
      <c r="L123" s="253"/>
    </row>
    <row r="124" spans="1:12" s="9" customFormat="1" ht="40.5">
      <c r="A124" s="44" t="s">
        <v>280</v>
      </c>
      <c r="B124" s="159" t="s">
        <v>188</v>
      </c>
      <c r="C124" s="163" t="s">
        <v>162</v>
      </c>
      <c r="D124" s="161" t="s">
        <v>162</v>
      </c>
      <c r="E124" s="309" t="s">
        <v>162</v>
      </c>
      <c r="F124" s="161" t="s">
        <v>162</v>
      </c>
      <c r="G124" s="161" t="s">
        <v>162</v>
      </c>
      <c r="H124" s="353" t="s">
        <v>1400</v>
      </c>
      <c r="I124" s="63" t="s">
        <v>371</v>
      </c>
      <c r="J124" s="163" t="s">
        <v>169</v>
      </c>
      <c r="K124" s="297">
        <v>21608</v>
      </c>
      <c r="L124" s="253"/>
    </row>
    <row r="125" spans="1:12" s="9" customFormat="1" ht="27">
      <c r="A125" s="44" t="s">
        <v>280</v>
      </c>
      <c r="B125" s="159" t="s">
        <v>188</v>
      </c>
      <c r="C125" s="163" t="s">
        <v>162</v>
      </c>
      <c r="D125" s="161" t="s">
        <v>162</v>
      </c>
      <c r="E125" s="309" t="s">
        <v>162</v>
      </c>
      <c r="F125" s="161" t="s">
        <v>162</v>
      </c>
      <c r="G125" s="161" t="s">
        <v>162</v>
      </c>
      <c r="H125" s="353" t="s">
        <v>1401</v>
      </c>
      <c r="I125" s="63" t="s">
        <v>371</v>
      </c>
      <c r="J125" s="163" t="s">
        <v>169</v>
      </c>
      <c r="K125" s="297">
        <v>15779</v>
      </c>
      <c r="L125" s="253"/>
    </row>
    <row r="126" spans="1:12" s="9" customFormat="1" ht="27">
      <c r="A126" s="44" t="s">
        <v>280</v>
      </c>
      <c r="B126" s="159" t="s">
        <v>188</v>
      </c>
      <c r="C126" s="163" t="s">
        <v>162</v>
      </c>
      <c r="D126" s="161" t="s">
        <v>162</v>
      </c>
      <c r="E126" s="309" t="s">
        <v>162</v>
      </c>
      <c r="F126" s="161" t="s">
        <v>162</v>
      </c>
      <c r="G126" s="161" t="s">
        <v>162</v>
      </c>
      <c r="H126" s="353" t="s">
        <v>1402</v>
      </c>
      <c r="I126" s="63" t="s">
        <v>371</v>
      </c>
      <c r="J126" s="163" t="s">
        <v>169</v>
      </c>
      <c r="K126" s="297">
        <v>30065</v>
      </c>
      <c r="L126" s="253"/>
    </row>
    <row r="127" spans="1:12" s="9" customFormat="1" ht="40.5">
      <c r="A127" s="44" t="s">
        <v>280</v>
      </c>
      <c r="B127" s="159" t="s">
        <v>188</v>
      </c>
      <c r="C127" s="163" t="s">
        <v>162</v>
      </c>
      <c r="D127" s="161" t="s">
        <v>162</v>
      </c>
      <c r="E127" s="309" t="s">
        <v>162</v>
      </c>
      <c r="F127" s="161" t="s">
        <v>162</v>
      </c>
      <c r="G127" s="161" t="s">
        <v>162</v>
      </c>
      <c r="H127" s="353" t="s">
        <v>858</v>
      </c>
      <c r="I127" s="63" t="s">
        <v>372</v>
      </c>
      <c r="J127" s="163" t="s">
        <v>191</v>
      </c>
      <c r="K127" s="297">
        <v>1311322</v>
      </c>
      <c r="L127" s="253"/>
    </row>
    <row r="128" spans="1:12" s="9" customFormat="1" ht="40.5">
      <c r="A128" s="44" t="s">
        <v>280</v>
      </c>
      <c r="B128" s="162" t="s">
        <v>161</v>
      </c>
      <c r="C128" s="163" t="s">
        <v>162</v>
      </c>
      <c r="D128" s="163" t="s">
        <v>162</v>
      </c>
      <c r="E128" s="63" t="s">
        <v>170</v>
      </c>
      <c r="F128" s="163">
        <v>1011</v>
      </c>
      <c r="G128" s="164">
        <v>40711</v>
      </c>
      <c r="H128" s="353" t="s">
        <v>1403</v>
      </c>
      <c r="I128" s="63" t="s">
        <v>859</v>
      </c>
      <c r="J128" s="163" t="s">
        <v>860</v>
      </c>
      <c r="K128" s="297">
        <v>198064</v>
      </c>
      <c r="L128" s="253"/>
    </row>
    <row r="129" spans="1:12" s="9" customFormat="1" ht="27">
      <c r="A129" s="44" t="s">
        <v>280</v>
      </c>
      <c r="B129" s="162" t="s">
        <v>161</v>
      </c>
      <c r="C129" s="163" t="s">
        <v>162</v>
      </c>
      <c r="D129" s="163" t="s">
        <v>162</v>
      </c>
      <c r="E129" s="63" t="s">
        <v>170</v>
      </c>
      <c r="F129" s="163">
        <v>1010</v>
      </c>
      <c r="G129" s="164">
        <v>40707</v>
      </c>
      <c r="H129" s="353" t="s">
        <v>1404</v>
      </c>
      <c r="I129" s="63" t="s">
        <v>606</v>
      </c>
      <c r="J129" s="163" t="s">
        <v>1405</v>
      </c>
      <c r="K129" s="297">
        <v>85990</v>
      </c>
      <c r="L129" s="253"/>
    </row>
    <row r="130" spans="1:12" s="9" customFormat="1" ht="54">
      <c r="A130" s="44" t="s">
        <v>280</v>
      </c>
      <c r="B130" s="162" t="s">
        <v>373</v>
      </c>
      <c r="C130" s="163" t="s">
        <v>162</v>
      </c>
      <c r="D130" s="163" t="s">
        <v>162</v>
      </c>
      <c r="E130" s="63" t="s">
        <v>203</v>
      </c>
      <c r="F130" s="163">
        <v>857</v>
      </c>
      <c r="G130" s="164">
        <v>40697</v>
      </c>
      <c r="H130" s="353" t="s">
        <v>607</v>
      </c>
      <c r="I130" s="63" t="s">
        <v>608</v>
      </c>
      <c r="J130" s="163" t="s">
        <v>374</v>
      </c>
      <c r="K130" s="297">
        <v>147112</v>
      </c>
      <c r="L130" s="253"/>
    </row>
    <row r="131" spans="1:12" s="9" customFormat="1" ht="40.5">
      <c r="A131" s="44" t="s">
        <v>280</v>
      </c>
      <c r="B131" s="162" t="s">
        <v>373</v>
      </c>
      <c r="C131" s="163" t="s">
        <v>162</v>
      </c>
      <c r="D131" s="163" t="s">
        <v>162</v>
      </c>
      <c r="E131" s="63" t="s">
        <v>203</v>
      </c>
      <c r="F131" s="163">
        <v>858</v>
      </c>
      <c r="G131" s="164">
        <v>40711</v>
      </c>
      <c r="H131" s="353" t="s">
        <v>70</v>
      </c>
      <c r="I131" s="63" t="s">
        <v>608</v>
      </c>
      <c r="J131" s="163" t="s">
        <v>374</v>
      </c>
      <c r="K131" s="297">
        <v>85610</v>
      </c>
      <c r="L131" s="253"/>
    </row>
    <row r="132" spans="1:12" s="9" customFormat="1" ht="40.5">
      <c r="A132" s="44" t="s">
        <v>280</v>
      </c>
      <c r="B132" s="162" t="s">
        <v>373</v>
      </c>
      <c r="C132" s="163" t="s">
        <v>162</v>
      </c>
      <c r="D132" s="163" t="s">
        <v>162</v>
      </c>
      <c r="E132" s="63" t="s">
        <v>203</v>
      </c>
      <c r="F132" s="163">
        <v>859</v>
      </c>
      <c r="G132" s="164">
        <v>40711</v>
      </c>
      <c r="H132" s="353" t="s">
        <v>609</v>
      </c>
      <c r="I132" s="63" t="s">
        <v>608</v>
      </c>
      <c r="J132" s="163" t="s">
        <v>374</v>
      </c>
      <c r="K132" s="297">
        <v>123365</v>
      </c>
      <c r="L132" s="253"/>
    </row>
    <row r="133" spans="1:12" s="9" customFormat="1" ht="54">
      <c r="A133" s="44" t="s">
        <v>280</v>
      </c>
      <c r="B133" s="162" t="s">
        <v>373</v>
      </c>
      <c r="C133" s="163" t="s">
        <v>162</v>
      </c>
      <c r="D133" s="163" t="s">
        <v>162</v>
      </c>
      <c r="E133" s="63" t="s">
        <v>203</v>
      </c>
      <c r="F133" s="163">
        <v>860</v>
      </c>
      <c r="G133" s="164">
        <v>40711</v>
      </c>
      <c r="H133" s="353" t="s">
        <v>71</v>
      </c>
      <c r="I133" s="63" t="s">
        <v>608</v>
      </c>
      <c r="J133" s="163" t="s">
        <v>374</v>
      </c>
      <c r="K133" s="297">
        <v>136945</v>
      </c>
      <c r="L133" s="253"/>
    </row>
    <row r="134" spans="1:12" s="9" customFormat="1" ht="54">
      <c r="A134" s="44" t="s">
        <v>280</v>
      </c>
      <c r="B134" s="162" t="s">
        <v>373</v>
      </c>
      <c r="C134" s="163" t="s">
        <v>162</v>
      </c>
      <c r="D134" s="163" t="s">
        <v>162</v>
      </c>
      <c r="E134" s="63" t="s">
        <v>203</v>
      </c>
      <c r="F134" s="163">
        <v>861</v>
      </c>
      <c r="G134" s="164">
        <v>40711</v>
      </c>
      <c r="H134" s="353" t="s">
        <v>610</v>
      </c>
      <c r="I134" s="63" t="s">
        <v>608</v>
      </c>
      <c r="J134" s="163" t="s">
        <v>374</v>
      </c>
      <c r="K134" s="297">
        <v>422836</v>
      </c>
      <c r="L134" s="253"/>
    </row>
    <row r="135" spans="1:12" s="9" customFormat="1" ht="54">
      <c r="A135" s="44" t="s">
        <v>280</v>
      </c>
      <c r="B135" s="162" t="s">
        <v>373</v>
      </c>
      <c r="C135" s="163" t="s">
        <v>162</v>
      </c>
      <c r="D135" s="163" t="s">
        <v>162</v>
      </c>
      <c r="E135" s="63" t="s">
        <v>203</v>
      </c>
      <c r="F135" s="163">
        <v>862</v>
      </c>
      <c r="G135" s="164">
        <v>40711</v>
      </c>
      <c r="H135" s="353" t="s">
        <v>611</v>
      </c>
      <c r="I135" s="63" t="s">
        <v>608</v>
      </c>
      <c r="J135" s="163" t="s">
        <v>374</v>
      </c>
      <c r="K135" s="297">
        <v>550095</v>
      </c>
      <c r="L135" s="253"/>
    </row>
    <row r="136" spans="1:12" s="9" customFormat="1" ht="54">
      <c r="A136" s="44" t="s">
        <v>280</v>
      </c>
      <c r="B136" s="162" t="s">
        <v>373</v>
      </c>
      <c r="C136" s="163" t="s">
        <v>162</v>
      </c>
      <c r="D136" s="163" t="s">
        <v>162</v>
      </c>
      <c r="E136" s="63" t="s">
        <v>203</v>
      </c>
      <c r="F136" s="163">
        <v>863</v>
      </c>
      <c r="G136" s="164">
        <v>40711</v>
      </c>
      <c r="H136" s="353" t="s">
        <v>612</v>
      </c>
      <c r="I136" s="63" t="s">
        <v>608</v>
      </c>
      <c r="J136" s="163" t="s">
        <v>374</v>
      </c>
      <c r="K136" s="297">
        <v>184255</v>
      </c>
      <c r="L136" s="253"/>
    </row>
    <row r="137" spans="1:12" s="9" customFormat="1" ht="54">
      <c r="A137" s="44" t="s">
        <v>280</v>
      </c>
      <c r="B137" s="162" t="s">
        <v>373</v>
      </c>
      <c r="C137" s="163" t="s">
        <v>162</v>
      </c>
      <c r="D137" s="163" t="s">
        <v>162</v>
      </c>
      <c r="E137" s="63" t="s">
        <v>203</v>
      </c>
      <c r="F137" s="163">
        <v>864</v>
      </c>
      <c r="G137" s="164">
        <v>40711</v>
      </c>
      <c r="H137" s="353" t="s">
        <v>613</v>
      </c>
      <c r="I137" s="63" t="s">
        <v>608</v>
      </c>
      <c r="J137" s="163" t="s">
        <v>374</v>
      </c>
      <c r="K137" s="297">
        <v>209565</v>
      </c>
      <c r="L137" s="253"/>
    </row>
    <row r="138" spans="1:12" s="9" customFormat="1" ht="54">
      <c r="A138" s="44" t="s">
        <v>280</v>
      </c>
      <c r="B138" s="162" t="s">
        <v>373</v>
      </c>
      <c r="C138" s="163" t="s">
        <v>162</v>
      </c>
      <c r="D138" s="163" t="s">
        <v>162</v>
      </c>
      <c r="E138" s="63" t="s">
        <v>203</v>
      </c>
      <c r="F138" s="163">
        <v>865</v>
      </c>
      <c r="G138" s="164">
        <v>40723</v>
      </c>
      <c r="H138" s="353" t="s">
        <v>614</v>
      </c>
      <c r="I138" s="63" t="s">
        <v>608</v>
      </c>
      <c r="J138" s="163" t="s">
        <v>374</v>
      </c>
      <c r="K138" s="297">
        <v>239855</v>
      </c>
      <c r="L138" s="253"/>
    </row>
    <row r="139" spans="1:12" s="9" customFormat="1" ht="40.5">
      <c r="A139" s="44" t="s">
        <v>280</v>
      </c>
      <c r="B139" s="162" t="s">
        <v>161</v>
      </c>
      <c r="C139" s="163" t="s">
        <v>162</v>
      </c>
      <c r="D139" s="163" t="s">
        <v>162</v>
      </c>
      <c r="E139" s="63" t="s">
        <v>170</v>
      </c>
      <c r="F139" s="163">
        <v>1019</v>
      </c>
      <c r="G139" s="164">
        <v>40723</v>
      </c>
      <c r="H139" s="353" t="s">
        <v>1406</v>
      </c>
      <c r="I139" s="63" t="s">
        <v>102</v>
      </c>
      <c r="J139" s="163" t="s">
        <v>103</v>
      </c>
      <c r="K139" s="297">
        <v>419860</v>
      </c>
      <c r="L139" s="253"/>
    </row>
    <row r="140" spans="1:12" s="9" customFormat="1" ht="27">
      <c r="A140" s="44" t="s">
        <v>280</v>
      </c>
      <c r="B140" s="162" t="s">
        <v>373</v>
      </c>
      <c r="C140" s="163" t="s">
        <v>162</v>
      </c>
      <c r="D140" s="163" t="s">
        <v>162</v>
      </c>
      <c r="E140" s="63" t="s">
        <v>162</v>
      </c>
      <c r="F140" s="160" t="s">
        <v>162</v>
      </c>
      <c r="G140" s="53">
        <v>40722</v>
      </c>
      <c r="H140" s="350" t="s">
        <v>72</v>
      </c>
      <c r="I140" s="63" t="s">
        <v>117</v>
      </c>
      <c r="J140" s="163" t="s">
        <v>118</v>
      </c>
      <c r="K140" s="297">
        <v>60000</v>
      </c>
      <c r="L140" s="253"/>
    </row>
    <row r="141" spans="1:12" s="9" customFormat="1" ht="40.5">
      <c r="A141" s="44" t="s">
        <v>280</v>
      </c>
      <c r="B141" s="162" t="s">
        <v>373</v>
      </c>
      <c r="C141" s="163" t="s">
        <v>162</v>
      </c>
      <c r="D141" s="163" t="s">
        <v>162</v>
      </c>
      <c r="E141" s="63" t="s">
        <v>162</v>
      </c>
      <c r="F141" s="160" t="s">
        <v>162</v>
      </c>
      <c r="G141" s="53">
        <v>40702</v>
      </c>
      <c r="H141" s="350" t="s">
        <v>1407</v>
      </c>
      <c r="I141" s="63" t="s">
        <v>117</v>
      </c>
      <c r="J141" s="163" t="s">
        <v>118</v>
      </c>
      <c r="K141" s="297">
        <v>20000</v>
      </c>
      <c r="L141" s="253"/>
    </row>
    <row r="142" spans="1:12" s="9" customFormat="1" ht="27.75" thickBot="1">
      <c r="A142" s="54" t="s">
        <v>280</v>
      </c>
      <c r="B142" s="165" t="s">
        <v>373</v>
      </c>
      <c r="C142" s="166" t="s">
        <v>162</v>
      </c>
      <c r="D142" s="166" t="s">
        <v>162</v>
      </c>
      <c r="E142" s="310" t="s">
        <v>162</v>
      </c>
      <c r="F142" s="167" t="s">
        <v>162</v>
      </c>
      <c r="G142" s="58">
        <v>40700</v>
      </c>
      <c r="H142" s="356" t="s">
        <v>1408</v>
      </c>
      <c r="I142" s="310" t="s">
        <v>1483</v>
      </c>
      <c r="J142" s="166" t="s">
        <v>1409</v>
      </c>
      <c r="K142" s="306">
        <v>120000</v>
      </c>
      <c r="L142" s="253"/>
    </row>
    <row r="143" spans="1:12" s="9" customFormat="1" ht="27">
      <c r="A143" s="73" t="s">
        <v>1263</v>
      </c>
      <c r="B143" s="168" t="s">
        <v>188</v>
      </c>
      <c r="C143" s="168" t="s">
        <v>162</v>
      </c>
      <c r="D143" s="169" t="s">
        <v>162</v>
      </c>
      <c r="E143" s="311" t="s">
        <v>1264</v>
      </c>
      <c r="F143" s="168">
        <v>148</v>
      </c>
      <c r="G143" s="169">
        <v>40702</v>
      </c>
      <c r="H143" s="357" t="s">
        <v>1410</v>
      </c>
      <c r="I143" s="311" t="s">
        <v>73</v>
      </c>
      <c r="J143" s="168" t="s">
        <v>206</v>
      </c>
      <c r="K143" s="297">
        <v>498200</v>
      </c>
      <c r="L143" s="253"/>
    </row>
    <row r="144" spans="1:12" s="9" customFormat="1" ht="27">
      <c r="A144" s="71" t="s">
        <v>1263</v>
      </c>
      <c r="B144" s="86" t="s">
        <v>188</v>
      </c>
      <c r="C144" s="86" t="s">
        <v>162</v>
      </c>
      <c r="D144" s="87" t="s">
        <v>162</v>
      </c>
      <c r="E144" s="85" t="s">
        <v>1264</v>
      </c>
      <c r="F144" s="86">
        <v>149</v>
      </c>
      <c r="G144" s="87">
        <v>40702</v>
      </c>
      <c r="H144" s="358" t="s">
        <v>1411</v>
      </c>
      <c r="I144" s="85" t="s">
        <v>1268</v>
      </c>
      <c r="J144" s="86" t="s">
        <v>1269</v>
      </c>
      <c r="K144" s="297">
        <v>6197</v>
      </c>
      <c r="L144" s="253"/>
    </row>
    <row r="145" spans="1:12" s="9" customFormat="1" ht="27">
      <c r="A145" s="71" t="s">
        <v>1263</v>
      </c>
      <c r="B145" s="86" t="s">
        <v>188</v>
      </c>
      <c r="C145" s="86" t="s">
        <v>162</v>
      </c>
      <c r="D145" s="87" t="s">
        <v>162</v>
      </c>
      <c r="E145" s="85" t="s">
        <v>1264</v>
      </c>
      <c r="F145" s="86">
        <v>150</v>
      </c>
      <c r="G145" s="87">
        <v>40702</v>
      </c>
      <c r="H145" s="358" t="s">
        <v>1412</v>
      </c>
      <c r="I145" s="85" t="s">
        <v>1265</v>
      </c>
      <c r="J145" s="170" t="s">
        <v>199</v>
      </c>
      <c r="K145" s="297">
        <v>211240</v>
      </c>
      <c r="L145" s="253"/>
    </row>
    <row r="146" spans="1:12" s="9" customFormat="1" ht="27">
      <c r="A146" s="71" t="s">
        <v>1263</v>
      </c>
      <c r="B146" s="86" t="s">
        <v>188</v>
      </c>
      <c r="C146" s="86" t="s">
        <v>162</v>
      </c>
      <c r="D146" s="87" t="s">
        <v>162</v>
      </c>
      <c r="E146" s="85" t="s">
        <v>1264</v>
      </c>
      <c r="F146" s="86">
        <v>151</v>
      </c>
      <c r="G146" s="87">
        <v>40710</v>
      </c>
      <c r="H146" s="358" t="s">
        <v>1413</v>
      </c>
      <c r="I146" s="85" t="s">
        <v>73</v>
      </c>
      <c r="J146" s="86" t="s">
        <v>206</v>
      </c>
      <c r="K146" s="297">
        <v>872700</v>
      </c>
      <c r="L146" s="253"/>
    </row>
    <row r="147" spans="1:12" s="9" customFormat="1" ht="27">
      <c r="A147" s="71" t="s">
        <v>1263</v>
      </c>
      <c r="B147" s="86" t="s">
        <v>188</v>
      </c>
      <c r="C147" s="86" t="s">
        <v>162</v>
      </c>
      <c r="D147" s="87" t="s">
        <v>162</v>
      </c>
      <c r="E147" s="85" t="s">
        <v>1264</v>
      </c>
      <c r="F147" s="86">
        <v>152</v>
      </c>
      <c r="G147" s="87">
        <v>40710</v>
      </c>
      <c r="H147" s="358" t="s">
        <v>1414</v>
      </c>
      <c r="I147" s="85" t="s">
        <v>73</v>
      </c>
      <c r="J147" s="86" t="s">
        <v>206</v>
      </c>
      <c r="K147" s="297">
        <v>553600</v>
      </c>
      <c r="L147" s="253"/>
    </row>
    <row r="148" spans="1:12" s="9" customFormat="1" ht="27">
      <c r="A148" s="71" t="s">
        <v>1263</v>
      </c>
      <c r="B148" s="86" t="s">
        <v>188</v>
      </c>
      <c r="C148" s="86" t="s">
        <v>162</v>
      </c>
      <c r="D148" s="87" t="s">
        <v>162</v>
      </c>
      <c r="E148" s="85" t="s">
        <v>1264</v>
      </c>
      <c r="F148" s="86">
        <v>153</v>
      </c>
      <c r="G148" s="87">
        <v>40710</v>
      </c>
      <c r="H148" s="358" t="s">
        <v>1415</v>
      </c>
      <c r="I148" s="85" t="s">
        <v>73</v>
      </c>
      <c r="J148" s="86" t="s">
        <v>206</v>
      </c>
      <c r="K148" s="297">
        <v>369900</v>
      </c>
      <c r="L148" s="253"/>
    </row>
    <row r="149" spans="1:12" s="9" customFormat="1" ht="27">
      <c r="A149" s="71" t="s">
        <v>1263</v>
      </c>
      <c r="B149" s="86" t="s">
        <v>188</v>
      </c>
      <c r="C149" s="86" t="s">
        <v>162</v>
      </c>
      <c r="D149" s="87" t="s">
        <v>162</v>
      </c>
      <c r="E149" s="85" t="s">
        <v>1264</v>
      </c>
      <c r="F149" s="86">
        <v>154</v>
      </c>
      <c r="G149" s="87">
        <v>40710</v>
      </c>
      <c r="H149" s="358" t="s">
        <v>1416</v>
      </c>
      <c r="I149" s="85" t="s">
        <v>73</v>
      </c>
      <c r="J149" s="86" t="s">
        <v>206</v>
      </c>
      <c r="K149" s="297">
        <v>185100</v>
      </c>
      <c r="L149" s="253"/>
    </row>
    <row r="150" spans="1:12" s="9" customFormat="1" ht="27">
      <c r="A150" s="71" t="s">
        <v>1263</v>
      </c>
      <c r="B150" s="86" t="s">
        <v>188</v>
      </c>
      <c r="C150" s="86" t="s">
        <v>162</v>
      </c>
      <c r="D150" s="87" t="s">
        <v>162</v>
      </c>
      <c r="E150" s="85" t="s">
        <v>1264</v>
      </c>
      <c r="F150" s="86">
        <v>155</v>
      </c>
      <c r="G150" s="87">
        <v>40710</v>
      </c>
      <c r="H150" s="358" t="s">
        <v>1417</v>
      </c>
      <c r="I150" s="85" t="s">
        <v>73</v>
      </c>
      <c r="J150" s="86" t="s">
        <v>206</v>
      </c>
      <c r="K150" s="297">
        <v>88700</v>
      </c>
      <c r="L150" s="253"/>
    </row>
    <row r="151" spans="1:12" s="9" customFormat="1" ht="27">
      <c r="A151" s="71" t="s">
        <v>1263</v>
      </c>
      <c r="B151" s="86" t="s">
        <v>188</v>
      </c>
      <c r="C151" s="86" t="s">
        <v>162</v>
      </c>
      <c r="D151" s="87" t="s">
        <v>162</v>
      </c>
      <c r="E151" s="85" t="s">
        <v>1264</v>
      </c>
      <c r="F151" s="86">
        <v>156</v>
      </c>
      <c r="G151" s="87">
        <v>40710</v>
      </c>
      <c r="H151" s="358" t="s">
        <v>1418</v>
      </c>
      <c r="I151" s="85" t="s">
        <v>1268</v>
      </c>
      <c r="J151" s="86" t="s">
        <v>1269</v>
      </c>
      <c r="K151" s="297">
        <v>122172</v>
      </c>
      <c r="L151" s="253"/>
    </row>
    <row r="152" spans="1:12" s="9" customFormat="1" ht="27">
      <c r="A152" s="71" t="s">
        <v>1263</v>
      </c>
      <c r="B152" s="86" t="s">
        <v>188</v>
      </c>
      <c r="C152" s="86" t="s">
        <v>162</v>
      </c>
      <c r="D152" s="87" t="s">
        <v>162</v>
      </c>
      <c r="E152" s="85" t="s">
        <v>1264</v>
      </c>
      <c r="F152" s="86">
        <v>157</v>
      </c>
      <c r="G152" s="87">
        <v>40710</v>
      </c>
      <c r="H152" s="358" t="s">
        <v>1419</v>
      </c>
      <c r="I152" s="85" t="s">
        <v>1268</v>
      </c>
      <c r="J152" s="86" t="s">
        <v>1269</v>
      </c>
      <c r="K152" s="297">
        <v>60059</v>
      </c>
      <c r="L152" s="253"/>
    </row>
    <row r="153" spans="1:12" s="9" customFormat="1" ht="27">
      <c r="A153" s="71" t="s">
        <v>1263</v>
      </c>
      <c r="B153" s="86" t="s">
        <v>188</v>
      </c>
      <c r="C153" s="86" t="s">
        <v>162</v>
      </c>
      <c r="D153" s="87" t="s">
        <v>162</v>
      </c>
      <c r="E153" s="85" t="s">
        <v>1264</v>
      </c>
      <c r="F153" s="86">
        <v>158</v>
      </c>
      <c r="G153" s="87">
        <v>40710</v>
      </c>
      <c r="H153" s="358" t="s">
        <v>1420</v>
      </c>
      <c r="I153" s="85" t="s">
        <v>1268</v>
      </c>
      <c r="J153" s="86" t="s">
        <v>1269</v>
      </c>
      <c r="K153" s="297">
        <v>1766</v>
      </c>
      <c r="L153" s="253"/>
    </row>
    <row r="154" spans="1:12" s="9" customFormat="1" ht="27">
      <c r="A154" s="71" t="s">
        <v>1263</v>
      </c>
      <c r="B154" s="86" t="s">
        <v>188</v>
      </c>
      <c r="C154" s="86" t="s">
        <v>162</v>
      </c>
      <c r="D154" s="87" t="s">
        <v>162</v>
      </c>
      <c r="E154" s="85" t="s">
        <v>1264</v>
      </c>
      <c r="F154" s="86">
        <v>159</v>
      </c>
      <c r="G154" s="87">
        <v>40715</v>
      </c>
      <c r="H154" s="358" t="s">
        <v>1421</v>
      </c>
      <c r="I154" s="85" t="s">
        <v>371</v>
      </c>
      <c r="J154" s="170" t="s">
        <v>169</v>
      </c>
      <c r="K154" s="297">
        <v>704124</v>
      </c>
      <c r="L154" s="253"/>
    </row>
    <row r="155" spans="1:12" s="9" customFormat="1" ht="27">
      <c r="A155" s="71" t="s">
        <v>1263</v>
      </c>
      <c r="B155" s="86" t="s">
        <v>188</v>
      </c>
      <c r="C155" s="86" t="s">
        <v>162</v>
      </c>
      <c r="D155" s="87" t="s">
        <v>162</v>
      </c>
      <c r="E155" s="85" t="s">
        <v>1264</v>
      </c>
      <c r="F155" s="86">
        <v>160</v>
      </c>
      <c r="G155" s="87">
        <v>40715</v>
      </c>
      <c r="H155" s="358" t="s">
        <v>1422</v>
      </c>
      <c r="I155" s="85" t="s">
        <v>371</v>
      </c>
      <c r="J155" s="170" t="s">
        <v>169</v>
      </c>
      <c r="K155" s="297">
        <v>19222</v>
      </c>
      <c r="L155" s="253"/>
    </row>
    <row r="156" spans="1:12" s="9" customFormat="1" ht="27">
      <c r="A156" s="71" t="s">
        <v>1263</v>
      </c>
      <c r="B156" s="86" t="s">
        <v>188</v>
      </c>
      <c r="C156" s="86" t="s">
        <v>162</v>
      </c>
      <c r="D156" s="87" t="s">
        <v>162</v>
      </c>
      <c r="E156" s="85" t="s">
        <v>1264</v>
      </c>
      <c r="F156" s="86">
        <v>161</v>
      </c>
      <c r="G156" s="87">
        <v>40715</v>
      </c>
      <c r="H156" s="358" t="s">
        <v>1423</v>
      </c>
      <c r="I156" s="85" t="s">
        <v>371</v>
      </c>
      <c r="J156" s="170" t="s">
        <v>169</v>
      </c>
      <c r="K156" s="297">
        <v>34398</v>
      </c>
      <c r="L156" s="253"/>
    </row>
    <row r="157" spans="1:12" s="9" customFormat="1" ht="27">
      <c r="A157" s="71" t="s">
        <v>1263</v>
      </c>
      <c r="B157" s="86" t="s">
        <v>188</v>
      </c>
      <c r="C157" s="86" t="s">
        <v>162</v>
      </c>
      <c r="D157" s="87" t="s">
        <v>162</v>
      </c>
      <c r="E157" s="85" t="s">
        <v>1264</v>
      </c>
      <c r="F157" s="86">
        <v>162</v>
      </c>
      <c r="G157" s="87">
        <v>40715</v>
      </c>
      <c r="H157" s="358" t="s">
        <v>1423</v>
      </c>
      <c r="I157" s="85" t="s">
        <v>371</v>
      </c>
      <c r="J157" s="170" t="s">
        <v>169</v>
      </c>
      <c r="K157" s="297">
        <v>109894</v>
      </c>
      <c r="L157" s="253"/>
    </row>
    <row r="158" spans="1:12" s="9" customFormat="1" ht="27">
      <c r="A158" s="71" t="s">
        <v>1263</v>
      </c>
      <c r="B158" s="86" t="s">
        <v>188</v>
      </c>
      <c r="C158" s="86" t="s">
        <v>162</v>
      </c>
      <c r="D158" s="87" t="s">
        <v>162</v>
      </c>
      <c r="E158" s="85" t="s">
        <v>1264</v>
      </c>
      <c r="F158" s="86">
        <v>163</v>
      </c>
      <c r="G158" s="87">
        <v>40715</v>
      </c>
      <c r="H158" s="358" t="s">
        <v>1424</v>
      </c>
      <c r="I158" s="85" t="s">
        <v>371</v>
      </c>
      <c r="J158" s="170" t="s">
        <v>169</v>
      </c>
      <c r="K158" s="297">
        <v>293644</v>
      </c>
      <c r="L158" s="253"/>
    </row>
    <row r="159" spans="1:12" s="9" customFormat="1" ht="27">
      <c r="A159" s="71" t="s">
        <v>1263</v>
      </c>
      <c r="B159" s="86" t="s">
        <v>188</v>
      </c>
      <c r="C159" s="86" t="s">
        <v>162</v>
      </c>
      <c r="D159" s="87" t="s">
        <v>162</v>
      </c>
      <c r="E159" s="85" t="s">
        <v>1264</v>
      </c>
      <c r="F159" s="86">
        <v>164</v>
      </c>
      <c r="G159" s="87">
        <v>40715</v>
      </c>
      <c r="H159" s="358" t="s">
        <v>1424</v>
      </c>
      <c r="I159" s="85" t="s">
        <v>371</v>
      </c>
      <c r="J159" s="170" t="s">
        <v>169</v>
      </c>
      <c r="K159" s="297">
        <v>36397</v>
      </c>
      <c r="L159" s="253"/>
    </row>
    <row r="160" spans="1:12" s="9" customFormat="1" ht="27">
      <c r="A160" s="71" t="s">
        <v>1263</v>
      </c>
      <c r="B160" s="86" t="s">
        <v>188</v>
      </c>
      <c r="C160" s="86" t="s">
        <v>162</v>
      </c>
      <c r="D160" s="87" t="s">
        <v>162</v>
      </c>
      <c r="E160" s="85" t="s">
        <v>1264</v>
      </c>
      <c r="F160" s="86">
        <v>165</v>
      </c>
      <c r="G160" s="87">
        <v>40715</v>
      </c>
      <c r="H160" s="358" t="s">
        <v>1425</v>
      </c>
      <c r="I160" s="85" t="s">
        <v>371</v>
      </c>
      <c r="J160" s="170" t="s">
        <v>169</v>
      </c>
      <c r="K160" s="297">
        <v>94396</v>
      </c>
      <c r="L160" s="253"/>
    </row>
    <row r="161" spans="1:12" s="9" customFormat="1" ht="27">
      <c r="A161" s="71" t="s">
        <v>1263</v>
      </c>
      <c r="B161" s="86" t="s">
        <v>188</v>
      </c>
      <c r="C161" s="86" t="s">
        <v>162</v>
      </c>
      <c r="D161" s="87" t="s">
        <v>162</v>
      </c>
      <c r="E161" s="85" t="s">
        <v>1264</v>
      </c>
      <c r="F161" s="86">
        <v>166</v>
      </c>
      <c r="G161" s="87">
        <v>40715</v>
      </c>
      <c r="H161" s="358" t="s">
        <v>1426</v>
      </c>
      <c r="I161" s="85" t="s">
        <v>371</v>
      </c>
      <c r="J161" s="170" t="s">
        <v>169</v>
      </c>
      <c r="K161" s="297">
        <v>128352</v>
      </c>
      <c r="L161" s="253"/>
    </row>
    <row r="162" spans="1:12" s="9" customFormat="1" ht="27">
      <c r="A162" s="71" t="s">
        <v>1263</v>
      </c>
      <c r="B162" s="86" t="s">
        <v>188</v>
      </c>
      <c r="C162" s="86" t="s">
        <v>162</v>
      </c>
      <c r="D162" s="87" t="s">
        <v>162</v>
      </c>
      <c r="E162" s="85" t="s">
        <v>1264</v>
      </c>
      <c r="F162" s="86">
        <v>167</v>
      </c>
      <c r="G162" s="87">
        <v>40715</v>
      </c>
      <c r="H162" s="358" t="s">
        <v>1427</v>
      </c>
      <c r="I162" s="85" t="s">
        <v>371</v>
      </c>
      <c r="J162" s="170" t="s">
        <v>169</v>
      </c>
      <c r="K162" s="297">
        <v>15214</v>
      </c>
      <c r="L162" s="253"/>
    </row>
    <row r="163" spans="1:12" s="9" customFormat="1" ht="27">
      <c r="A163" s="71" t="s">
        <v>1263</v>
      </c>
      <c r="B163" s="86" t="s">
        <v>188</v>
      </c>
      <c r="C163" s="86" t="s">
        <v>162</v>
      </c>
      <c r="D163" s="87" t="s">
        <v>162</v>
      </c>
      <c r="E163" s="85" t="s">
        <v>1264</v>
      </c>
      <c r="F163" s="86">
        <v>168</v>
      </c>
      <c r="G163" s="87">
        <v>40715</v>
      </c>
      <c r="H163" s="358" t="s">
        <v>1428</v>
      </c>
      <c r="I163" s="85" t="s">
        <v>1268</v>
      </c>
      <c r="J163" s="86" t="s">
        <v>1269</v>
      </c>
      <c r="K163" s="297">
        <v>17376</v>
      </c>
      <c r="L163" s="253"/>
    </row>
    <row r="164" spans="1:12" s="9" customFormat="1" ht="27">
      <c r="A164" s="71" t="s">
        <v>1263</v>
      </c>
      <c r="B164" s="86" t="s">
        <v>188</v>
      </c>
      <c r="C164" s="86" t="s">
        <v>162</v>
      </c>
      <c r="D164" s="87" t="s">
        <v>162</v>
      </c>
      <c r="E164" s="85" t="s">
        <v>1264</v>
      </c>
      <c r="F164" s="86">
        <v>169</v>
      </c>
      <c r="G164" s="87">
        <v>40716</v>
      </c>
      <c r="H164" s="358" t="s">
        <v>1429</v>
      </c>
      <c r="I164" s="85" t="s">
        <v>1268</v>
      </c>
      <c r="J164" s="86" t="s">
        <v>1269</v>
      </c>
      <c r="K164" s="297">
        <v>9983</v>
      </c>
      <c r="L164" s="253"/>
    </row>
    <row r="165" spans="1:12" s="9" customFormat="1" ht="27">
      <c r="A165" s="71" t="s">
        <v>1263</v>
      </c>
      <c r="B165" s="86" t="s">
        <v>188</v>
      </c>
      <c r="C165" s="86" t="s">
        <v>162</v>
      </c>
      <c r="D165" s="87" t="s">
        <v>162</v>
      </c>
      <c r="E165" s="85" t="s">
        <v>1264</v>
      </c>
      <c r="F165" s="86">
        <v>170</v>
      </c>
      <c r="G165" s="87">
        <v>40716</v>
      </c>
      <c r="H165" s="358" t="s">
        <v>1430</v>
      </c>
      <c r="I165" s="85" t="s">
        <v>73</v>
      </c>
      <c r="J165" s="86" t="s">
        <v>206</v>
      </c>
      <c r="K165" s="297">
        <v>139900</v>
      </c>
      <c r="L165" s="253"/>
    </row>
    <row r="166" spans="1:12" s="43" customFormat="1" ht="27">
      <c r="A166" s="71" t="s">
        <v>1263</v>
      </c>
      <c r="B166" s="86" t="s">
        <v>188</v>
      </c>
      <c r="C166" s="86" t="s">
        <v>162</v>
      </c>
      <c r="D166" s="87" t="s">
        <v>162</v>
      </c>
      <c r="E166" s="85" t="s">
        <v>1264</v>
      </c>
      <c r="F166" s="86">
        <v>171</v>
      </c>
      <c r="G166" s="87">
        <v>40722</v>
      </c>
      <c r="H166" s="358" t="s">
        <v>1431</v>
      </c>
      <c r="I166" s="85" t="s">
        <v>1268</v>
      </c>
      <c r="J166" s="86" t="s">
        <v>1269</v>
      </c>
      <c r="K166" s="297">
        <v>10371</v>
      </c>
      <c r="L166" s="253"/>
    </row>
    <row r="167" spans="1:12" s="9" customFormat="1" ht="27">
      <c r="A167" s="71" t="s">
        <v>1263</v>
      </c>
      <c r="B167" s="86" t="s">
        <v>188</v>
      </c>
      <c r="C167" s="86" t="s">
        <v>162</v>
      </c>
      <c r="D167" s="87" t="s">
        <v>162</v>
      </c>
      <c r="E167" s="85" t="s">
        <v>1264</v>
      </c>
      <c r="F167" s="86">
        <v>172</v>
      </c>
      <c r="G167" s="87">
        <v>40722</v>
      </c>
      <c r="H167" s="358" t="s">
        <v>1432</v>
      </c>
      <c r="I167" s="85" t="s">
        <v>73</v>
      </c>
      <c r="J167" s="86" t="s">
        <v>206</v>
      </c>
      <c r="K167" s="297">
        <v>109000</v>
      </c>
      <c r="L167" s="253"/>
    </row>
    <row r="168" spans="1:12" s="9" customFormat="1" ht="40.5">
      <c r="A168" s="71" t="s">
        <v>1263</v>
      </c>
      <c r="B168" s="50" t="s">
        <v>131</v>
      </c>
      <c r="C168" s="86" t="s">
        <v>162</v>
      </c>
      <c r="D168" s="87" t="s">
        <v>162</v>
      </c>
      <c r="E168" s="85" t="s">
        <v>203</v>
      </c>
      <c r="F168" s="86">
        <v>1430</v>
      </c>
      <c r="G168" s="87">
        <v>40701</v>
      </c>
      <c r="H168" s="358" t="s">
        <v>1433</v>
      </c>
      <c r="I168" s="85" t="s">
        <v>211</v>
      </c>
      <c r="J168" s="170" t="s">
        <v>182</v>
      </c>
      <c r="K168" s="297">
        <v>723050</v>
      </c>
      <c r="L168" s="253"/>
    </row>
    <row r="169" spans="1:12" s="9" customFormat="1" ht="40.5">
      <c r="A169" s="71" t="s">
        <v>1263</v>
      </c>
      <c r="B169" s="50" t="s">
        <v>131</v>
      </c>
      <c r="C169" s="86" t="s">
        <v>162</v>
      </c>
      <c r="D169" s="87" t="s">
        <v>162</v>
      </c>
      <c r="E169" s="85" t="s">
        <v>203</v>
      </c>
      <c r="F169" s="86">
        <v>1431</v>
      </c>
      <c r="G169" s="87">
        <v>40701</v>
      </c>
      <c r="H169" s="358" t="s">
        <v>1434</v>
      </c>
      <c r="I169" s="85" t="s">
        <v>211</v>
      </c>
      <c r="J169" s="170" t="s">
        <v>182</v>
      </c>
      <c r="K169" s="297">
        <v>156610</v>
      </c>
      <c r="L169" s="253"/>
    </row>
    <row r="170" spans="1:12" s="9" customFormat="1" ht="40.5">
      <c r="A170" s="71" t="s">
        <v>1263</v>
      </c>
      <c r="B170" s="50" t="s">
        <v>131</v>
      </c>
      <c r="C170" s="86" t="s">
        <v>162</v>
      </c>
      <c r="D170" s="87" t="s">
        <v>162</v>
      </c>
      <c r="E170" s="85" t="s">
        <v>203</v>
      </c>
      <c r="F170" s="86">
        <v>1432</v>
      </c>
      <c r="G170" s="87">
        <v>40701</v>
      </c>
      <c r="H170" s="358" t="s">
        <v>1435</v>
      </c>
      <c r="I170" s="85" t="s">
        <v>211</v>
      </c>
      <c r="J170" s="170" t="s">
        <v>182</v>
      </c>
      <c r="K170" s="297">
        <v>127110</v>
      </c>
      <c r="L170" s="253"/>
    </row>
    <row r="171" spans="1:12" s="9" customFormat="1" ht="40.5">
      <c r="A171" s="71" t="s">
        <v>1263</v>
      </c>
      <c r="B171" s="50" t="s">
        <v>131</v>
      </c>
      <c r="C171" s="86" t="s">
        <v>162</v>
      </c>
      <c r="D171" s="87" t="s">
        <v>162</v>
      </c>
      <c r="E171" s="85" t="s">
        <v>203</v>
      </c>
      <c r="F171" s="86">
        <v>1433</v>
      </c>
      <c r="G171" s="87">
        <v>40701</v>
      </c>
      <c r="H171" s="358" t="s">
        <v>1436</v>
      </c>
      <c r="I171" s="85" t="s">
        <v>211</v>
      </c>
      <c r="J171" s="170" t="s">
        <v>182</v>
      </c>
      <c r="K171" s="297">
        <v>101277</v>
      </c>
      <c r="L171" s="253"/>
    </row>
    <row r="172" spans="1:12" s="9" customFormat="1" ht="40.5">
      <c r="A172" s="71" t="s">
        <v>1263</v>
      </c>
      <c r="B172" s="50" t="s">
        <v>131</v>
      </c>
      <c r="C172" s="86" t="s">
        <v>162</v>
      </c>
      <c r="D172" s="87" t="s">
        <v>162</v>
      </c>
      <c r="E172" s="85" t="s">
        <v>203</v>
      </c>
      <c r="F172" s="86">
        <v>1434</v>
      </c>
      <c r="G172" s="87">
        <v>40701</v>
      </c>
      <c r="H172" s="358" t="s">
        <v>1437</v>
      </c>
      <c r="I172" s="85" t="s">
        <v>211</v>
      </c>
      <c r="J172" s="170" t="s">
        <v>182</v>
      </c>
      <c r="K172" s="297">
        <v>374440</v>
      </c>
      <c r="L172" s="253"/>
    </row>
    <row r="173" spans="1:12" s="9" customFormat="1" ht="27">
      <c r="A173" s="71" t="s">
        <v>1263</v>
      </c>
      <c r="B173" s="50" t="s">
        <v>131</v>
      </c>
      <c r="C173" s="171" t="s">
        <v>1438</v>
      </c>
      <c r="D173" s="172">
        <v>40680</v>
      </c>
      <c r="E173" s="85" t="s">
        <v>203</v>
      </c>
      <c r="F173" s="171">
        <v>1435</v>
      </c>
      <c r="G173" s="87">
        <v>40701</v>
      </c>
      <c r="H173" s="359" t="s">
        <v>1439</v>
      </c>
      <c r="I173" s="331" t="s">
        <v>1273</v>
      </c>
      <c r="J173" s="173" t="s">
        <v>1274</v>
      </c>
      <c r="K173" s="297">
        <v>119790</v>
      </c>
      <c r="L173" s="253"/>
    </row>
    <row r="174" spans="1:12" s="9" customFormat="1" ht="27">
      <c r="A174" s="71" t="s">
        <v>1263</v>
      </c>
      <c r="B174" s="50" t="s">
        <v>131</v>
      </c>
      <c r="C174" s="86" t="s">
        <v>162</v>
      </c>
      <c r="D174" s="87" t="s">
        <v>162</v>
      </c>
      <c r="E174" s="85" t="s">
        <v>203</v>
      </c>
      <c r="F174" s="86">
        <v>1436</v>
      </c>
      <c r="G174" s="87">
        <v>40702</v>
      </c>
      <c r="H174" s="358" t="s">
        <v>1440</v>
      </c>
      <c r="I174" s="85" t="s">
        <v>211</v>
      </c>
      <c r="J174" s="170" t="s">
        <v>182</v>
      </c>
      <c r="K174" s="297">
        <v>44500</v>
      </c>
      <c r="L174" s="253"/>
    </row>
    <row r="175" spans="1:12" s="9" customFormat="1" ht="13.5">
      <c r="A175" s="71" t="s">
        <v>1263</v>
      </c>
      <c r="B175" s="174" t="s">
        <v>163</v>
      </c>
      <c r="C175" s="175" t="s">
        <v>1277</v>
      </c>
      <c r="D175" s="176">
        <v>40651</v>
      </c>
      <c r="E175" s="83" t="s">
        <v>203</v>
      </c>
      <c r="F175" s="171">
        <v>1437</v>
      </c>
      <c r="G175" s="87">
        <v>40702</v>
      </c>
      <c r="H175" s="359" t="s">
        <v>1441</v>
      </c>
      <c r="I175" s="85" t="s">
        <v>1278</v>
      </c>
      <c r="J175" s="170" t="s">
        <v>1279</v>
      </c>
      <c r="K175" s="297">
        <v>9546</v>
      </c>
      <c r="L175" s="253"/>
    </row>
    <row r="176" spans="1:12" s="9" customFormat="1" ht="27">
      <c r="A176" s="71" t="s">
        <v>1263</v>
      </c>
      <c r="B176" s="50" t="s">
        <v>131</v>
      </c>
      <c r="C176" s="86" t="s">
        <v>162</v>
      </c>
      <c r="D176" s="87" t="s">
        <v>162</v>
      </c>
      <c r="E176" s="85" t="s">
        <v>203</v>
      </c>
      <c r="F176" s="86">
        <v>1438</v>
      </c>
      <c r="G176" s="87">
        <v>40704</v>
      </c>
      <c r="H176" s="358" t="s">
        <v>1442</v>
      </c>
      <c r="I176" s="85" t="s">
        <v>211</v>
      </c>
      <c r="J176" s="170" t="s">
        <v>182</v>
      </c>
      <c r="K176" s="297">
        <v>213110</v>
      </c>
      <c r="L176" s="253"/>
    </row>
    <row r="177" spans="1:12" s="9" customFormat="1" ht="27">
      <c r="A177" s="71" t="s">
        <v>1263</v>
      </c>
      <c r="B177" s="50" t="s">
        <v>131</v>
      </c>
      <c r="C177" s="86" t="s">
        <v>162</v>
      </c>
      <c r="D177" s="87" t="s">
        <v>162</v>
      </c>
      <c r="E177" s="85" t="s">
        <v>203</v>
      </c>
      <c r="F177" s="86">
        <v>1439</v>
      </c>
      <c r="G177" s="87">
        <v>40704</v>
      </c>
      <c r="H177" s="358" t="s">
        <v>1443</v>
      </c>
      <c r="I177" s="85" t="s">
        <v>211</v>
      </c>
      <c r="J177" s="170" t="s">
        <v>182</v>
      </c>
      <c r="K177" s="297">
        <v>222555</v>
      </c>
      <c r="L177" s="253"/>
    </row>
    <row r="178" spans="1:12" s="9" customFormat="1" ht="27">
      <c r="A178" s="71" t="s">
        <v>1263</v>
      </c>
      <c r="B178" s="50" t="s">
        <v>131</v>
      </c>
      <c r="C178" s="86" t="s">
        <v>162</v>
      </c>
      <c r="D178" s="87" t="s">
        <v>162</v>
      </c>
      <c r="E178" s="85" t="s">
        <v>203</v>
      </c>
      <c r="F178" s="86">
        <v>1440</v>
      </c>
      <c r="G178" s="87">
        <v>40704</v>
      </c>
      <c r="H178" s="358" t="s">
        <v>1444</v>
      </c>
      <c r="I178" s="85" t="s">
        <v>211</v>
      </c>
      <c r="J178" s="170" t="s">
        <v>182</v>
      </c>
      <c r="K178" s="297">
        <v>386110</v>
      </c>
      <c r="L178" s="253"/>
    </row>
    <row r="179" spans="1:12" s="9" customFormat="1" ht="27">
      <c r="A179" s="71" t="s">
        <v>1263</v>
      </c>
      <c r="B179" s="50" t="s">
        <v>131</v>
      </c>
      <c r="C179" s="86" t="s">
        <v>162</v>
      </c>
      <c r="D179" s="87" t="s">
        <v>162</v>
      </c>
      <c r="E179" s="85" t="s">
        <v>203</v>
      </c>
      <c r="F179" s="86">
        <v>1441</v>
      </c>
      <c r="G179" s="87">
        <v>40704</v>
      </c>
      <c r="H179" s="358" t="s">
        <v>1445</v>
      </c>
      <c r="I179" s="85" t="s">
        <v>211</v>
      </c>
      <c r="J179" s="170" t="s">
        <v>182</v>
      </c>
      <c r="K179" s="297">
        <v>386110</v>
      </c>
      <c r="L179" s="253"/>
    </row>
    <row r="180" spans="1:12" s="9" customFormat="1" ht="27">
      <c r="A180" s="71" t="s">
        <v>1263</v>
      </c>
      <c r="B180" s="50" t="s">
        <v>131</v>
      </c>
      <c r="C180" s="86" t="s">
        <v>162</v>
      </c>
      <c r="D180" s="87" t="s">
        <v>162</v>
      </c>
      <c r="E180" s="85" t="s">
        <v>203</v>
      </c>
      <c r="F180" s="86">
        <v>1442</v>
      </c>
      <c r="G180" s="87">
        <v>40704</v>
      </c>
      <c r="H180" s="358" t="s">
        <v>1446</v>
      </c>
      <c r="I180" s="85" t="s">
        <v>211</v>
      </c>
      <c r="J180" s="170" t="s">
        <v>182</v>
      </c>
      <c r="K180" s="297">
        <v>392220</v>
      </c>
      <c r="L180" s="253"/>
    </row>
    <row r="181" spans="1:12" s="9" customFormat="1" ht="40.5">
      <c r="A181" s="71" t="s">
        <v>1263</v>
      </c>
      <c r="B181" s="50" t="s">
        <v>131</v>
      </c>
      <c r="C181" s="86" t="s">
        <v>162</v>
      </c>
      <c r="D181" s="87" t="s">
        <v>162</v>
      </c>
      <c r="E181" s="85" t="s">
        <v>203</v>
      </c>
      <c r="F181" s="86">
        <v>1443</v>
      </c>
      <c r="G181" s="87">
        <v>40704</v>
      </c>
      <c r="H181" s="358" t="s">
        <v>1447</v>
      </c>
      <c r="I181" s="85" t="s">
        <v>211</v>
      </c>
      <c r="J181" s="170" t="s">
        <v>182</v>
      </c>
      <c r="K181" s="297">
        <v>311720</v>
      </c>
      <c r="L181" s="253"/>
    </row>
    <row r="182" spans="1:12" s="9" customFormat="1" ht="27">
      <c r="A182" s="71" t="s">
        <v>1263</v>
      </c>
      <c r="B182" s="50" t="s">
        <v>131</v>
      </c>
      <c r="C182" s="86" t="s">
        <v>162</v>
      </c>
      <c r="D182" s="87" t="s">
        <v>162</v>
      </c>
      <c r="E182" s="85" t="s">
        <v>203</v>
      </c>
      <c r="F182" s="86">
        <v>1444</v>
      </c>
      <c r="G182" s="87">
        <v>40704</v>
      </c>
      <c r="H182" s="358" t="s">
        <v>1448</v>
      </c>
      <c r="I182" s="85" t="s">
        <v>211</v>
      </c>
      <c r="J182" s="170" t="s">
        <v>182</v>
      </c>
      <c r="K182" s="297">
        <v>138610</v>
      </c>
      <c r="L182" s="253"/>
    </row>
    <row r="183" spans="1:12" s="9" customFormat="1" ht="27">
      <c r="A183" s="71" t="s">
        <v>1263</v>
      </c>
      <c r="B183" s="50" t="s">
        <v>131</v>
      </c>
      <c r="C183" s="86" t="s">
        <v>162</v>
      </c>
      <c r="D183" s="87" t="s">
        <v>162</v>
      </c>
      <c r="E183" s="85" t="s">
        <v>203</v>
      </c>
      <c r="F183" s="86">
        <v>1445</v>
      </c>
      <c r="G183" s="87">
        <v>40704</v>
      </c>
      <c r="H183" s="358" t="s">
        <v>1449</v>
      </c>
      <c r="I183" s="85" t="s">
        <v>211</v>
      </c>
      <c r="J183" s="170" t="s">
        <v>182</v>
      </c>
      <c r="K183" s="297">
        <v>114110</v>
      </c>
      <c r="L183" s="253"/>
    </row>
    <row r="184" spans="1:12" s="9" customFormat="1" ht="54">
      <c r="A184" s="71" t="s">
        <v>1263</v>
      </c>
      <c r="B184" s="50" t="s">
        <v>131</v>
      </c>
      <c r="C184" s="86" t="s">
        <v>162</v>
      </c>
      <c r="D184" s="87" t="s">
        <v>162</v>
      </c>
      <c r="E184" s="85" t="s">
        <v>203</v>
      </c>
      <c r="F184" s="86">
        <v>1446</v>
      </c>
      <c r="G184" s="87">
        <v>40704</v>
      </c>
      <c r="H184" s="358" t="s">
        <v>1450</v>
      </c>
      <c r="I184" s="85" t="s">
        <v>211</v>
      </c>
      <c r="J184" s="170" t="s">
        <v>182</v>
      </c>
      <c r="K184" s="297">
        <v>48610</v>
      </c>
      <c r="L184" s="253"/>
    </row>
    <row r="185" spans="1:12" s="9" customFormat="1" ht="40.5">
      <c r="A185" s="71" t="s">
        <v>1263</v>
      </c>
      <c r="B185" s="50" t="s">
        <v>131</v>
      </c>
      <c r="C185" s="86" t="s">
        <v>162</v>
      </c>
      <c r="D185" s="87" t="s">
        <v>162</v>
      </c>
      <c r="E185" s="85" t="s">
        <v>203</v>
      </c>
      <c r="F185" s="86">
        <v>1447</v>
      </c>
      <c r="G185" s="87">
        <v>40704</v>
      </c>
      <c r="H185" s="358" t="s">
        <v>615</v>
      </c>
      <c r="I185" s="85" t="s">
        <v>211</v>
      </c>
      <c r="J185" s="170" t="s">
        <v>182</v>
      </c>
      <c r="K185" s="297">
        <v>195610</v>
      </c>
      <c r="L185" s="253"/>
    </row>
    <row r="186" spans="1:12" s="9" customFormat="1" ht="40.5">
      <c r="A186" s="71" t="s">
        <v>1263</v>
      </c>
      <c r="B186" s="50" t="s">
        <v>131</v>
      </c>
      <c r="C186" s="86" t="s">
        <v>162</v>
      </c>
      <c r="D186" s="87" t="s">
        <v>162</v>
      </c>
      <c r="E186" s="85" t="s">
        <v>203</v>
      </c>
      <c r="F186" s="86">
        <v>1448</v>
      </c>
      <c r="G186" s="87">
        <v>40704</v>
      </c>
      <c r="H186" s="358" t="s">
        <v>616</v>
      </c>
      <c r="I186" s="85" t="s">
        <v>211</v>
      </c>
      <c r="J186" s="170" t="s">
        <v>182</v>
      </c>
      <c r="K186" s="297">
        <v>195610</v>
      </c>
      <c r="L186" s="253"/>
    </row>
    <row r="187" spans="1:12" s="9" customFormat="1" ht="27">
      <c r="A187" s="71" t="s">
        <v>1263</v>
      </c>
      <c r="B187" s="50" t="s">
        <v>131</v>
      </c>
      <c r="C187" s="86" t="s">
        <v>162</v>
      </c>
      <c r="D187" s="87" t="s">
        <v>162</v>
      </c>
      <c r="E187" s="85" t="s">
        <v>203</v>
      </c>
      <c r="F187" s="86">
        <v>1449</v>
      </c>
      <c r="G187" s="87">
        <v>40704</v>
      </c>
      <c r="H187" s="358" t="s">
        <v>1451</v>
      </c>
      <c r="I187" s="85" t="s">
        <v>1275</v>
      </c>
      <c r="J187" s="170" t="s">
        <v>1276</v>
      </c>
      <c r="K187" s="297">
        <v>169953</v>
      </c>
      <c r="L187" s="253"/>
    </row>
    <row r="188" spans="1:12" s="9" customFormat="1" ht="40.5">
      <c r="A188" s="71" t="s">
        <v>1263</v>
      </c>
      <c r="B188" s="50" t="s">
        <v>131</v>
      </c>
      <c r="C188" s="86" t="s">
        <v>162</v>
      </c>
      <c r="D188" s="87" t="s">
        <v>162</v>
      </c>
      <c r="E188" s="85" t="s">
        <v>203</v>
      </c>
      <c r="F188" s="86">
        <v>1450</v>
      </c>
      <c r="G188" s="87">
        <v>40704</v>
      </c>
      <c r="H188" s="358" t="s">
        <v>1452</v>
      </c>
      <c r="I188" s="85" t="s">
        <v>211</v>
      </c>
      <c r="J188" s="170" t="s">
        <v>182</v>
      </c>
      <c r="K188" s="297">
        <v>469830</v>
      </c>
      <c r="L188" s="253"/>
    </row>
    <row r="189" spans="1:12" s="9" customFormat="1" ht="54">
      <c r="A189" s="71" t="s">
        <v>1263</v>
      </c>
      <c r="B189" s="50" t="s">
        <v>131</v>
      </c>
      <c r="C189" s="86" t="s">
        <v>162</v>
      </c>
      <c r="D189" s="87" t="s">
        <v>162</v>
      </c>
      <c r="E189" s="85" t="s">
        <v>203</v>
      </c>
      <c r="F189" s="86">
        <v>1451</v>
      </c>
      <c r="G189" s="87">
        <v>40709</v>
      </c>
      <c r="H189" s="358" t="s">
        <v>1453</v>
      </c>
      <c r="I189" s="85" t="s">
        <v>211</v>
      </c>
      <c r="J189" s="170" t="s">
        <v>182</v>
      </c>
      <c r="K189" s="297">
        <v>285550</v>
      </c>
      <c r="L189" s="253"/>
    </row>
    <row r="190" spans="1:12" s="9" customFormat="1" ht="27">
      <c r="A190" s="71" t="s">
        <v>1263</v>
      </c>
      <c r="B190" s="86" t="s">
        <v>161</v>
      </c>
      <c r="C190" s="175" t="s">
        <v>162</v>
      </c>
      <c r="D190" s="176" t="s">
        <v>162</v>
      </c>
      <c r="E190" s="83" t="s">
        <v>203</v>
      </c>
      <c r="F190" s="86">
        <v>1452</v>
      </c>
      <c r="G190" s="87">
        <v>40709</v>
      </c>
      <c r="H190" s="359" t="s">
        <v>1454</v>
      </c>
      <c r="I190" s="331" t="s">
        <v>1455</v>
      </c>
      <c r="J190" s="173" t="s">
        <v>1456</v>
      </c>
      <c r="K190" s="297">
        <v>30000</v>
      </c>
      <c r="L190" s="253"/>
    </row>
    <row r="191" spans="1:12" s="9" customFormat="1" ht="13.5">
      <c r="A191" s="71" t="s">
        <v>1263</v>
      </c>
      <c r="B191" s="174" t="s">
        <v>163</v>
      </c>
      <c r="C191" s="175" t="s">
        <v>1277</v>
      </c>
      <c r="D191" s="176">
        <v>40651</v>
      </c>
      <c r="E191" s="83" t="s">
        <v>203</v>
      </c>
      <c r="F191" s="171">
        <v>1453</v>
      </c>
      <c r="G191" s="87">
        <v>40709</v>
      </c>
      <c r="H191" s="359" t="s">
        <v>1457</v>
      </c>
      <c r="I191" s="85" t="s">
        <v>1278</v>
      </c>
      <c r="J191" s="170" t="s">
        <v>1279</v>
      </c>
      <c r="K191" s="297">
        <v>20361</v>
      </c>
      <c r="L191" s="253"/>
    </row>
    <row r="192" spans="1:12" s="9" customFormat="1" ht="13.5">
      <c r="A192" s="71" t="s">
        <v>1263</v>
      </c>
      <c r="B192" s="174" t="s">
        <v>163</v>
      </c>
      <c r="C192" s="175" t="s">
        <v>1277</v>
      </c>
      <c r="D192" s="176">
        <v>40651</v>
      </c>
      <c r="E192" s="83" t="s">
        <v>203</v>
      </c>
      <c r="F192" s="171">
        <v>1454</v>
      </c>
      <c r="G192" s="87">
        <v>40709</v>
      </c>
      <c r="H192" s="359" t="s">
        <v>1458</v>
      </c>
      <c r="I192" s="85" t="s">
        <v>1278</v>
      </c>
      <c r="J192" s="170" t="s">
        <v>1279</v>
      </c>
      <c r="K192" s="297">
        <v>10639</v>
      </c>
      <c r="L192" s="253"/>
    </row>
    <row r="193" spans="1:12" s="9" customFormat="1" ht="40.5">
      <c r="A193" s="71" t="s">
        <v>1263</v>
      </c>
      <c r="B193" s="50" t="s">
        <v>131</v>
      </c>
      <c r="C193" s="86" t="s">
        <v>162</v>
      </c>
      <c r="D193" s="87" t="s">
        <v>162</v>
      </c>
      <c r="E193" s="85" t="s">
        <v>203</v>
      </c>
      <c r="F193" s="86">
        <v>1456</v>
      </c>
      <c r="G193" s="87">
        <v>40710</v>
      </c>
      <c r="H193" s="358" t="s">
        <v>1459</v>
      </c>
      <c r="I193" s="85" t="s">
        <v>211</v>
      </c>
      <c r="J193" s="170" t="s">
        <v>182</v>
      </c>
      <c r="K193" s="297">
        <v>48610</v>
      </c>
      <c r="L193" s="253"/>
    </row>
    <row r="194" spans="1:12" s="9" customFormat="1" ht="40.5">
      <c r="A194" s="71" t="s">
        <v>1263</v>
      </c>
      <c r="B194" s="50" t="s">
        <v>131</v>
      </c>
      <c r="C194" s="86" t="s">
        <v>162</v>
      </c>
      <c r="D194" s="87" t="s">
        <v>162</v>
      </c>
      <c r="E194" s="85" t="s">
        <v>203</v>
      </c>
      <c r="F194" s="86">
        <v>1457</v>
      </c>
      <c r="G194" s="87">
        <v>40710</v>
      </c>
      <c r="H194" s="358" t="s">
        <v>1460</v>
      </c>
      <c r="I194" s="85" t="s">
        <v>1275</v>
      </c>
      <c r="J194" s="170" t="s">
        <v>1276</v>
      </c>
      <c r="K194" s="297">
        <v>169953</v>
      </c>
      <c r="L194" s="253"/>
    </row>
    <row r="195" spans="1:12" s="9" customFormat="1" ht="40.5">
      <c r="A195" s="71" t="s">
        <v>1263</v>
      </c>
      <c r="B195" s="50" t="s">
        <v>131</v>
      </c>
      <c r="C195" s="86" t="s">
        <v>162</v>
      </c>
      <c r="D195" s="87" t="s">
        <v>162</v>
      </c>
      <c r="E195" s="85" t="s">
        <v>203</v>
      </c>
      <c r="F195" s="86">
        <v>1458</v>
      </c>
      <c r="G195" s="87">
        <v>40711</v>
      </c>
      <c r="H195" s="358" t="s">
        <v>1461</v>
      </c>
      <c r="I195" s="85" t="s">
        <v>211</v>
      </c>
      <c r="J195" s="170" t="s">
        <v>182</v>
      </c>
      <c r="K195" s="297">
        <v>97610</v>
      </c>
      <c r="L195" s="253"/>
    </row>
    <row r="196" spans="1:12" s="9" customFormat="1" ht="54">
      <c r="A196" s="71" t="s">
        <v>1263</v>
      </c>
      <c r="B196" s="50" t="s">
        <v>131</v>
      </c>
      <c r="C196" s="86" t="s">
        <v>162</v>
      </c>
      <c r="D196" s="87" t="s">
        <v>162</v>
      </c>
      <c r="E196" s="85" t="s">
        <v>203</v>
      </c>
      <c r="F196" s="86">
        <v>1459</v>
      </c>
      <c r="G196" s="87">
        <v>40711</v>
      </c>
      <c r="H196" s="358" t="s">
        <v>1462</v>
      </c>
      <c r="I196" s="85" t="s">
        <v>211</v>
      </c>
      <c r="J196" s="170" t="s">
        <v>182</v>
      </c>
      <c r="K196" s="297">
        <v>260440</v>
      </c>
      <c r="L196" s="253"/>
    </row>
    <row r="197" spans="1:12" s="9" customFormat="1" ht="27">
      <c r="A197" s="71" t="s">
        <v>1263</v>
      </c>
      <c r="B197" s="86" t="s">
        <v>161</v>
      </c>
      <c r="C197" s="175" t="s">
        <v>162</v>
      </c>
      <c r="D197" s="176" t="s">
        <v>162</v>
      </c>
      <c r="E197" s="83" t="s">
        <v>203</v>
      </c>
      <c r="F197" s="86">
        <v>1460</v>
      </c>
      <c r="G197" s="87">
        <v>40711</v>
      </c>
      <c r="H197" s="359" t="s">
        <v>1463</v>
      </c>
      <c r="I197" s="331" t="s">
        <v>1464</v>
      </c>
      <c r="J197" s="173" t="s">
        <v>1465</v>
      </c>
      <c r="K197" s="297">
        <v>565039</v>
      </c>
      <c r="L197" s="253"/>
    </row>
    <row r="198" spans="1:12" s="9" customFormat="1" ht="13.5">
      <c r="A198" s="71" t="s">
        <v>1263</v>
      </c>
      <c r="B198" s="86" t="s">
        <v>161</v>
      </c>
      <c r="C198" s="175" t="s">
        <v>162</v>
      </c>
      <c r="D198" s="176" t="s">
        <v>162</v>
      </c>
      <c r="E198" s="83" t="s">
        <v>203</v>
      </c>
      <c r="F198" s="86">
        <v>1461</v>
      </c>
      <c r="G198" s="87">
        <v>40711</v>
      </c>
      <c r="H198" s="359" t="s">
        <v>1466</v>
      </c>
      <c r="I198" s="331" t="s">
        <v>1467</v>
      </c>
      <c r="J198" s="173" t="s">
        <v>1468</v>
      </c>
      <c r="K198" s="297">
        <v>136850</v>
      </c>
      <c r="L198" s="253"/>
    </row>
    <row r="199" spans="1:12" s="9" customFormat="1" ht="54">
      <c r="A199" s="71" t="s">
        <v>1263</v>
      </c>
      <c r="B199" s="50" t="s">
        <v>131</v>
      </c>
      <c r="C199" s="86" t="s">
        <v>162</v>
      </c>
      <c r="D199" s="87" t="s">
        <v>162</v>
      </c>
      <c r="E199" s="85" t="s">
        <v>203</v>
      </c>
      <c r="F199" s="86">
        <v>1462</v>
      </c>
      <c r="G199" s="87">
        <v>40715</v>
      </c>
      <c r="H199" s="358" t="s">
        <v>1469</v>
      </c>
      <c r="I199" s="85" t="s">
        <v>211</v>
      </c>
      <c r="J199" s="170" t="s">
        <v>182</v>
      </c>
      <c r="K199" s="297">
        <v>672330</v>
      </c>
      <c r="L199" s="253"/>
    </row>
    <row r="200" spans="1:12" s="9" customFormat="1" ht="40.5">
      <c r="A200" s="71" t="s">
        <v>1263</v>
      </c>
      <c r="B200" s="50" t="s">
        <v>131</v>
      </c>
      <c r="C200" s="86" t="s">
        <v>162</v>
      </c>
      <c r="D200" s="87" t="s">
        <v>162</v>
      </c>
      <c r="E200" s="85" t="s">
        <v>203</v>
      </c>
      <c r="F200" s="86">
        <v>1463</v>
      </c>
      <c r="G200" s="87">
        <v>40716</v>
      </c>
      <c r="H200" s="358" t="s">
        <v>1470</v>
      </c>
      <c r="I200" s="85" t="s">
        <v>211</v>
      </c>
      <c r="J200" s="170" t="s">
        <v>182</v>
      </c>
      <c r="K200" s="297">
        <v>180610</v>
      </c>
      <c r="L200" s="253"/>
    </row>
    <row r="201" spans="1:12" s="9" customFormat="1" ht="54">
      <c r="A201" s="71" t="s">
        <v>1263</v>
      </c>
      <c r="B201" s="50" t="s">
        <v>131</v>
      </c>
      <c r="C201" s="86" t="s">
        <v>162</v>
      </c>
      <c r="D201" s="87" t="s">
        <v>162</v>
      </c>
      <c r="E201" s="85" t="s">
        <v>203</v>
      </c>
      <c r="F201" s="86">
        <v>1464</v>
      </c>
      <c r="G201" s="87">
        <v>40716</v>
      </c>
      <c r="H201" s="358" t="s">
        <v>1471</v>
      </c>
      <c r="I201" s="85" t="s">
        <v>211</v>
      </c>
      <c r="J201" s="170" t="s">
        <v>182</v>
      </c>
      <c r="K201" s="297">
        <v>904880</v>
      </c>
      <c r="L201" s="253"/>
    </row>
    <row r="202" spans="1:12" s="9" customFormat="1" ht="27">
      <c r="A202" s="71" t="s">
        <v>1263</v>
      </c>
      <c r="B202" s="86" t="s">
        <v>161</v>
      </c>
      <c r="C202" s="175" t="s">
        <v>162</v>
      </c>
      <c r="D202" s="176" t="s">
        <v>162</v>
      </c>
      <c r="E202" s="83" t="s">
        <v>203</v>
      </c>
      <c r="F202" s="86">
        <v>1465</v>
      </c>
      <c r="G202" s="87">
        <v>40716</v>
      </c>
      <c r="H202" s="359" t="s">
        <v>1472</v>
      </c>
      <c r="I202" s="331" t="s">
        <v>617</v>
      </c>
      <c r="J202" s="173" t="s">
        <v>1473</v>
      </c>
      <c r="K202" s="297">
        <v>1230460</v>
      </c>
      <c r="L202" s="253"/>
    </row>
    <row r="203" spans="1:12" s="9" customFormat="1" ht="27">
      <c r="A203" s="71" t="s">
        <v>1263</v>
      </c>
      <c r="B203" s="86" t="s">
        <v>161</v>
      </c>
      <c r="C203" s="175" t="s">
        <v>162</v>
      </c>
      <c r="D203" s="176" t="s">
        <v>162</v>
      </c>
      <c r="E203" s="83" t="s">
        <v>203</v>
      </c>
      <c r="F203" s="86">
        <v>1466</v>
      </c>
      <c r="G203" s="87">
        <v>40716</v>
      </c>
      <c r="H203" s="359" t="s">
        <v>1474</v>
      </c>
      <c r="I203" s="331" t="s">
        <v>1475</v>
      </c>
      <c r="J203" s="173" t="s">
        <v>1272</v>
      </c>
      <c r="K203" s="297">
        <v>609280</v>
      </c>
      <c r="L203" s="253"/>
    </row>
    <row r="204" spans="1:12" s="9" customFormat="1" ht="13.5">
      <c r="A204" s="71" t="s">
        <v>1263</v>
      </c>
      <c r="B204" s="177" t="s">
        <v>163</v>
      </c>
      <c r="C204" s="171" t="s">
        <v>1476</v>
      </c>
      <c r="D204" s="172">
        <v>40681</v>
      </c>
      <c r="E204" s="85" t="s">
        <v>203</v>
      </c>
      <c r="F204" s="171">
        <v>1467</v>
      </c>
      <c r="G204" s="87">
        <v>40716</v>
      </c>
      <c r="H204" s="359" t="s">
        <v>1477</v>
      </c>
      <c r="I204" s="331" t="s">
        <v>1478</v>
      </c>
      <c r="J204" s="173" t="s">
        <v>1479</v>
      </c>
      <c r="K204" s="297">
        <v>223035</v>
      </c>
      <c r="L204" s="253"/>
    </row>
    <row r="205" spans="1:12" s="9" customFormat="1" ht="40.5">
      <c r="A205" s="71" t="s">
        <v>1263</v>
      </c>
      <c r="B205" s="177" t="s">
        <v>163</v>
      </c>
      <c r="C205" s="171" t="s">
        <v>1480</v>
      </c>
      <c r="D205" s="172">
        <v>40690</v>
      </c>
      <c r="E205" s="85" t="s">
        <v>203</v>
      </c>
      <c r="F205" s="171">
        <v>1469</v>
      </c>
      <c r="G205" s="87">
        <v>40716</v>
      </c>
      <c r="H205" s="359" t="s">
        <v>1481</v>
      </c>
      <c r="I205" s="331" t="s">
        <v>1478</v>
      </c>
      <c r="J205" s="173" t="s">
        <v>1479</v>
      </c>
      <c r="K205" s="297">
        <v>2487132</v>
      </c>
      <c r="L205" s="253"/>
    </row>
    <row r="206" spans="1:12" s="9" customFormat="1" ht="27">
      <c r="A206" s="71" t="s">
        <v>1263</v>
      </c>
      <c r="B206" s="86" t="s">
        <v>172</v>
      </c>
      <c r="C206" s="86" t="s">
        <v>1283</v>
      </c>
      <c r="D206" s="87">
        <v>40452</v>
      </c>
      <c r="E206" s="85" t="s">
        <v>203</v>
      </c>
      <c r="F206" s="86">
        <v>1470</v>
      </c>
      <c r="G206" s="87">
        <v>40716</v>
      </c>
      <c r="H206" s="358" t="s">
        <v>1482</v>
      </c>
      <c r="I206" s="85" t="s">
        <v>1483</v>
      </c>
      <c r="J206" s="170" t="s">
        <v>1409</v>
      </c>
      <c r="K206" s="297">
        <v>120000</v>
      </c>
      <c r="L206" s="253"/>
    </row>
    <row r="207" spans="1:12" s="9" customFormat="1" ht="40.5">
      <c r="A207" s="71" t="s">
        <v>1263</v>
      </c>
      <c r="B207" s="50" t="s">
        <v>131</v>
      </c>
      <c r="C207" s="86" t="s">
        <v>162</v>
      </c>
      <c r="D207" s="87" t="s">
        <v>162</v>
      </c>
      <c r="E207" s="85" t="s">
        <v>203</v>
      </c>
      <c r="F207" s="86">
        <v>1471</v>
      </c>
      <c r="G207" s="87">
        <v>40716</v>
      </c>
      <c r="H207" s="358" t="s">
        <v>1484</v>
      </c>
      <c r="I207" s="85" t="s">
        <v>211</v>
      </c>
      <c r="J207" s="170" t="s">
        <v>182</v>
      </c>
      <c r="K207" s="297">
        <v>168110</v>
      </c>
      <c r="L207" s="253"/>
    </row>
    <row r="208" spans="1:12" s="9" customFormat="1" ht="40.5">
      <c r="A208" s="71" t="s">
        <v>1263</v>
      </c>
      <c r="B208" s="50" t="s">
        <v>131</v>
      </c>
      <c r="C208" s="86" t="s">
        <v>162</v>
      </c>
      <c r="D208" s="87" t="s">
        <v>162</v>
      </c>
      <c r="E208" s="85" t="s">
        <v>203</v>
      </c>
      <c r="F208" s="86">
        <v>1472</v>
      </c>
      <c r="G208" s="87">
        <v>40716</v>
      </c>
      <c r="H208" s="358" t="s">
        <v>1485</v>
      </c>
      <c r="I208" s="85" t="s">
        <v>211</v>
      </c>
      <c r="J208" s="170" t="s">
        <v>182</v>
      </c>
      <c r="K208" s="297">
        <v>65110</v>
      </c>
      <c r="L208" s="253"/>
    </row>
    <row r="209" spans="1:12" s="9" customFormat="1" ht="27">
      <c r="A209" s="71" t="s">
        <v>1263</v>
      </c>
      <c r="B209" s="175" t="s">
        <v>172</v>
      </c>
      <c r="C209" s="175" t="s">
        <v>1283</v>
      </c>
      <c r="D209" s="176">
        <v>40452</v>
      </c>
      <c r="E209" s="85" t="s">
        <v>203</v>
      </c>
      <c r="F209" s="86">
        <v>1473</v>
      </c>
      <c r="G209" s="87">
        <v>40716</v>
      </c>
      <c r="H209" s="358" t="s">
        <v>618</v>
      </c>
      <c r="I209" s="85" t="s">
        <v>1281</v>
      </c>
      <c r="J209" s="170" t="s">
        <v>1282</v>
      </c>
      <c r="K209" s="297">
        <v>180000</v>
      </c>
      <c r="L209" s="253"/>
    </row>
    <row r="210" spans="1:12" s="9" customFormat="1" ht="27">
      <c r="A210" s="71" t="s">
        <v>1263</v>
      </c>
      <c r="B210" s="175" t="s">
        <v>172</v>
      </c>
      <c r="C210" s="175" t="s">
        <v>1283</v>
      </c>
      <c r="D210" s="176">
        <v>39722</v>
      </c>
      <c r="E210" s="85" t="s">
        <v>203</v>
      </c>
      <c r="F210" s="86">
        <v>1474</v>
      </c>
      <c r="G210" s="87">
        <v>40716</v>
      </c>
      <c r="H210" s="358" t="s">
        <v>1486</v>
      </c>
      <c r="I210" s="85" t="s">
        <v>1281</v>
      </c>
      <c r="J210" s="170" t="s">
        <v>1282</v>
      </c>
      <c r="K210" s="297">
        <v>25000</v>
      </c>
      <c r="L210" s="253"/>
    </row>
    <row r="211" spans="1:12" s="9" customFormat="1" ht="27">
      <c r="A211" s="71" t="s">
        <v>1263</v>
      </c>
      <c r="B211" s="86" t="s">
        <v>172</v>
      </c>
      <c r="C211" s="86" t="s">
        <v>1283</v>
      </c>
      <c r="D211" s="87">
        <v>40452</v>
      </c>
      <c r="E211" s="85" t="s">
        <v>203</v>
      </c>
      <c r="F211" s="86">
        <v>1475</v>
      </c>
      <c r="G211" s="87">
        <v>40716</v>
      </c>
      <c r="H211" s="358" t="s">
        <v>1486</v>
      </c>
      <c r="I211" s="331" t="s">
        <v>1487</v>
      </c>
      <c r="J211" s="173" t="s">
        <v>1488</v>
      </c>
      <c r="K211" s="297">
        <v>25000</v>
      </c>
      <c r="L211" s="253"/>
    </row>
    <row r="212" spans="1:12" s="9" customFormat="1" ht="27">
      <c r="A212" s="71" t="s">
        <v>1263</v>
      </c>
      <c r="B212" s="86" t="s">
        <v>172</v>
      </c>
      <c r="C212" s="86" t="s">
        <v>1280</v>
      </c>
      <c r="D212" s="87">
        <v>39722</v>
      </c>
      <c r="E212" s="85" t="s">
        <v>203</v>
      </c>
      <c r="F212" s="86">
        <v>1476</v>
      </c>
      <c r="G212" s="87">
        <v>40716</v>
      </c>
      <c r="H212" s="358" t="s">
        <v>1489</v>
      </c>
      <c r="I212" s="331" t="s">
        <v>1284</v>
      </c>
      <c r="J212" s="173" t="s">
        <v>1285</v>
      </c>
      <c r="K212" s="297">
        <v>60000</v>
      </c>
      <c r="L212" s="253"/>
    </row>
    <row r="213" spans="1:12" s="9" customFormat="1" ht="27">
      <c r="A213" s="72" t="s">
        <v>1263</v>
      </c>
      <c r="B213" s="178" t="s">
        <v>172</v>
      </c>
      <c r="C213" s="178" t="s">
        <v>1283</v>
      </c>
      <c r="D213" s="179">
        <v>40452</v>
      </c>
      <c r="E213" s="85" t="s">
        <v>203</v>
      </c>
      <c r="F213" s="86">
        <v>1477</v>
      </c>
      <c r="G213" s="87">
        <v>40716</v>
      </c>
      <c r="H213" s="358" t="s">
        <v>1490</v>
      </c>
      <c r="I213" s="331" t="s">
        <v>1491</v>
      </c>
      <c r="J213" s="173" t="s">
        <v>1492</v>
      </c>
      <c r="K213" s="297">
        <v>60000</v>
      </c>
      <c r="L213" s="253"/>
    </row>
    <row r="214" spans="1:12" s="9" customFormat="1" ht="27">
      <c r="A214" s="71" t="s">
        <v>1263</v>
      </c>
      <c r="B214" s="86" t="s">
        <v>172</v>
      </c>
      <c r="C214" s="86" t="s">
        <v>1280</v>
      </c>
      <c r="D214" s="87">
        <v>39722</v>
      </c>
      <c r="E214" s="85" t="s">
        <v>203</v>
      </c>
      <c r="F214" s="86">
        <v>1478</v>
      </c>
      <c r="G214" s="87">
        <v>40716</v>
      </c>
      <c r="H214" s="358" t="s">
        <v>619</v>
      </c>
      <c r="I214" s="331" t="s">
        <v>1493</v>
      </c>
      <c r="J214" s="173" t="s">
        <v>1494</v>
      </c>
      <c r="K214" s="297">
        <v>120000</v>
      </c>
      <c r="L214" s="253"/>
    </row>
    <row r="215" spans="1:12" s="9" customFormat="1" ht="13.5">
      <c r="A215" s="71" t="s">
        <v>1263</v>
      </c>
      <c r="B215" s="86" t="s">
        <v>188</v>
      </c>
      <c r="C215" s="86" t="s">
        <v>162</v>
      </c>
      <c r="D215" s="87" t="s">
        <v>162</v>
      </c>
      <c r="E215" s="85" t="s">
        <v>203</v>
      </c>
      <c r="F215" s="86">
        <v>1479</v>
      </c>
      <c r="G215" s="87">
        <v>40722</v>
      </c>
      <c r="H215" s="358" t="s">
        <v>1495</v>
      </c>
      <c r="I215" s="331" t="s">
        <v>215</v>
      </c>
      <c r="J215" s="173" t="s">
        <v>216</v>
      </c>
      <c r="K215" s="297">
        <v>157028</v>
      </c>
      <c r="L215" s="253"/>
    </row>
    <row r="216" spans="1:12" s="9" customFormat="1" ht="27">
      <c r="A216" s="71" t="s">
        <v>1263</v>
      </c>
      <c r="B216" s="50" t="s">
        <v>131</v>
      </c>
      <c r="C216" s="86" t="s">
        <v>162</v>
      </c>
      <c r="D216" s="87" t="s">
        <v>162</v>
      </c>
      <c r="E216" s="85" t="s">
        <v>203</v>
      </c>
      <c r="F216" s="86">
        <v>1480</v>
      </c>
      <c r="G216" s="180">
        <v>40722</v>
      </c>
      <c r="H216" s="359" t="s">
        <v>1496</v>
      </c>
      <c r="I216" s="331" t="s">
        <v>1497</v>
      </c>
      <c r="J216" s="173" t="s">
        <v>1303</v>
      </c>
      <c r="K216" s="297">
        <v>25000</v>
      </c>
      <c r="L216" s="253"/>
    </row>
    <row r="217" spans="1:12" s="9" customFormat="1" ht="13.5">
      <c r="A217" s="71" t="s">
        <v>1263</v>
      </c>
      <c r="B217" s="177" t="s">
        <v>163</v>
      </c>
      <c r="C217" s="175" t="s">
        <v>1498</v>
      </c>
      <c r="D217" s="176">
        <v>40694</v>
      </c>
      <c r="E217" s="83" t="s">
        <v>203</v>
      </c>
      <c r="F217" s="171">
        <v>1481</v>
      </c>
      <c r="G217" s="180">
        <v>40722</v>
      </c>
      <c r="H217" s="359" t="s">
        <v>1499</v>
      </c>
      <c r="I217" s="331" t="s">
        <v>1475</v>
      </c>
      <c r="J217" s="173" t="s">
        <v>1272</v>
      </c>
      <c r="K217" s="297">
        <v>439348</v>
      </c>
      <c r="L217" s="253"/>
    </row>
    <row r="218" spans="1:12" s="9" customFormat="1" ht="27">
      <c r="A218" s="71" t="s">
        <v>1263</v>
      </c>
      <c r="B218" s="86" t="s">
        <v>172</v>
      </c>
      <c r="C218" s="86" t="s">
        <v>1283</v>
      </c>
      <c r="D218" s="87">
        <v>40452</v>
      </c>
      <c r="E218" s="85" t="s">
        <v>203</v>
      </c>
      <c r="F218" s="86">
        <v>1485</v>
      </c>
      <c r="G218" s="87">
        <v>40724</v>
      </c>
      <c r="H218" s="359" t="s">
        <v>1500</v>
      </c>
      <c r="I218" s="331" t="s">
        <v>1491</v>
      </c>
      <c r="J218" s="173" t="s">
        <v>1492</v>
      </c>
      <c r="K218" s="297">
        <v>120000</v>
      </c>
      <c r="L218" s="253"/>
    </row>
    <row r="219" spans="1:12" s="9" customFormat="1" ht="27">
      <c r="A219" s="71" t="s">
        <v>1263</v>
      </c>
      <c r="B219" s="86" t="s">
        <v>172</v>
      </c>
      <c r="C219" s="86" t="s">
        <v>1283</v>
      </c>
      <c r="D219" s="87">
        <v>40452</v>
      </c>
      <c r="E219" s="85" t="s">
        <v>203</v>
      </c>
      <c r="F219" s="86">
        <v>1486</v>
      </c>
      <c r="G219" s="87">
        <v>40724</v>
      </c>
      <c r="H219" s="359" t="s">
        <v>1501</v>
      </c>
      <c r="I219" s="331" t="s">
        <v>1491</v>
      </c>
      <c r="J219" s="173" t="s">
        <v>1492</v>
      </c>
      <c r="K219" s="297">
        <v>120000</v>
      </c>
      <c r="L219" s="253"/>
    </row>
    <row r="220" spans="1:12" s="9" customFormat="1" ht="27">
      <c r="A220" s="71" t="s">
        <v>1263</v>
      </c>
      <c r="B220" s="86" t="s">
        <v>161</v>
      </c>
      <c r="C220" s="175" t="s">
        <v>162</v>
      </c>
      <c r="D220" s="176" t="s">
        <v>162</v>
      </c>
      <c r="E220" s="85" t="s">
        <v>170</v>
      </c>
      <c r="F220" s="171">
        <v>568</v>
      </c>
      <c r="G220" s="180">
        <v>40702</v>
      </c>
      <c r="H220" s="359" t="s">
        <v>620</v>
      </c>
      <c r="I220" s="331" t="s">
        <v>1502</v>
      </c>
      <c r="J220" s="173" t="s">
        <v>1503</v>
      </c>
      <c r="K220" s="297">
        <v>1221351</v>
      </c>
      <c r="L220" s="253"/>
    </row>
    <row r="221" spans="1:12" s="9" customFormat="1" ht="27">
      <c r="A221" s="71" t="s">
        <v>1263</v>
      </c>
      <c r="B221" s="86" t="s">
        <v>161</v>
      </c>
      <c r="C221" s="175" t="s">
        <v>162</v>
      </c>
      <c r="D221" s="176" t="s">
        <v>162</v>
      </c>
      <c r="E221" s="85" t="s">
        <v>170</v>
      </c>
      <c r="F221" s="171">
        <v>570</v>
      </c>
      <c r="G221" s="180">
        <v>40704</v>
      </c>
      <c r="H221" s="359" t="s">
        <v>1504</v>
      </c>
      <c r="I221" s="331" t="s">
        <v>1505</v>
      </c>
      <c r="J221" s="173" t="s">
        <v>1506</v>
      </c>
      <c r="K221" s="297">
        <v>272272</v>
      </c>
      <c r="L221" s="253"/>
    </row>
    <row r="222" spans="1:12" s="9" customFormat="1" ht="27">
      <c r="A222" s="71" t="s">
        <v>1263</v>
      </c>
      <c r="B222" s="50" t="s">
        <v>131</v>
      </c>
      <c r="C222" s="175" t="s">
        <v>162</v>
      </c>
      <c r="D222" s="176" t="s">
        <v>162</v>
      </c>
      <c r="E222" s="85" t="s">
        <v>170</v>
      </c>
      <c r="F222" s="171">
        <v>571</v>
      </c>
      <c r="G222" s="180">
        <v>40707</v>
      </c>
      <c r="H222" s="359" t="s">
        <v>1507</v>
      </c>
      <c r="I222" s="331" t="s">
        <v>1270</v>
      </c>
      <c r="J222" s="173" t="s">
        <v>1271</v>
      </c>
      <c r="K222" s="297">
        <v>15900</v>
      </c>
      <c r="L222" s="253"/>
    </row>
    <row r="223" spans="1:12" s="9" customFormat="1" ht="27">
      <c r="A223" s="71" t="s">
        <v>1263</v>
      </c>
      <c r="B223" s="86" t="s">
        <v>161</v>
      </c>
      <c r="C223" s="175" t="s">
        <v>162</v>
      </c>
      <c r="D223" s="176" t="s">
        <v>162</v>
      </c>
      <c r="E223" s="85" t="s">
        <v>170</v>
      </c>
      <c r="F223" s="171">
        <v>573</v>
      </c>
      <c r="G223" s="180">
        <v>40709</v>
      </c>
      <c r="H223" s="359" t="s">
        <v>1508</v>
      </c>
      <c r="I223" s="331" t="s">
        <v>621</v>
      </c>
      <c r="J223" s="173" t="s">
        <v>1509</v>
      </c>
      <c r="K223" s="297">
        <v>199400</v>
      </c>
      <c r="L223" s="253"/>
    </row>
    <row r="224" spans="1:12" s="9" customFormat="1" ht="40.5">
      <c r="A224" s="71" t="s">
        <v>1263</v>
      </c>
      <c r="B224" s="86" t="s">
        <v>161</v>
      </c>
      <c r="C224" s="175" t="s">
        <v>162</v>
      </c>
      <c r="D224" s="176" t="s">
        <v>162</v>
      </c>
      <c r="E224" s="85" t="s">
        <v>170</v>
      </c>
      <c r="F224" s="171">
        <v>574</v>
      </c>
      <c r="G224" s="180">
        <v>40710</v>
      </c>
      <c r="H224" s="359" t="s">
        <v>1510</v>
      </c>
      <c r="I224" s="331" t="s">
        <v>1511</v>
      </c>
      <c r="J224" s="173" t="s">
        <v>1512</v>
      </c>
      <c r="K224" s="297">
        <v>87200</v>
      </c>
      <c r="L224" s="253"/>
    </row>
    <row r="225" spans="1:12" s="9" customFormat="1" ht="27">
      <c r="A225" s="71" t="s">
        <v>1263</v>
      </c>
      <c r="B225" s="50" t="s">
        <v>131</v>
      </c>
      <c r="C225" s="175" t="s">
        <v>162</v>
      </c>
      <c r="D225" s="176" t="s">
        <v>162</v>
      </c>
      <c r="E225" s="85" t="s">
        <v>170</v>
      </c>
      <c r="F225" s="171">
        <v>576</v>
      </c>
      <c r="G225" s="180">
        <v>40710</v>
      </c>
      <c r="H225" s="359" t="s">
        <v>1507</v>
      </c>
      <c r="I225" s="331" t="s">
        <v>1270</v>
      </c>
      <c r="J225" s="173" t="s">
        <v>1271</v>
      </c>
      <c r="K225" s="297">
        <v>15900</v>
      </c>
      <c r="L225" s="253"/>
    </row>
    <row r="226" spans="1:12" s="9" customFormat="1" ht="27">
      <c r="A226" s="71" t="s">
        <v>1263</v>
      </c>
      <c r="B226" s="86" t="s">
        <v>161</v>
      </c>
      <c r="C226" s="175" t="s">
        <v>162</v>
      </c>
      <c r="D226" s="176" t="s">
        <v>162</v>
      </c>
      <c r="E226" s="85" t="s">
        <v>170</v>
      </c>
      <c r="F226" s="171">
        <v>579</v>
      </c>
      <c r="G226" s="180">
        <v>40722</v>
      </c>
      <c r="H226" s="359" t="s">
        <v>1513</v>
      </c>
      <c r="I226" s="331" t="s">
        <v>1514</v>
      </c>
      <c r="J226" s="173" t="s">
        <v>1515</v>
      </c>
      <c r="K226" s="297">
        <v>45980</v>
      </c>
      <c r="L226" s="253"/>
    </row>
    <row r="227" spans="1:12" s="9" customFormat="1" ht="40.5">
      <c r="A227" s="71" t="s">
        <v>1263</v>
      </c>
      <c r="B227" s="50" t="s">
        <v>131</v>
      </c>
      <c r="C227" s="175" t="s">
        <v>162</v>
      </c>
      <c r="D227" s="176" t="s">
        <v>162</v>
      </c>
      <c r="E227" s="85" t="s">
        <v>170</v>
      </c>
      <c r="F227" s="171">
        <v>581</v>
      </c>
      <c r="G227" s="180">
        <v>40723</v>
      </c>
      <c r="H227" s="359" t="s">
        <v>622</v>
      </c>
      <c r="I227" s="331" t="s">
        <v>1000</v>
      </c>
      <c r="J227" s="173" t="s">
        <v>326</v>
      </c>
      <c r="K227" s="297">
        <v>4000000</v>
      </c>
      <c r="L227" s="253"/>
    </row>
    <row r="228" spans="1:12" s="9" customFormat="1" ht="27">
      <c r="A228" s="71" t="s">
        <v>1263</v>
      </c>
      <c r="B228" s="86" t="s">
        <v>161</v>
      </c>
      <c r="C228" s="175" t="s">
        <v>162</v>
      </c>
      <c r="D228" s="176" t="s">
        <v>162</v>
      </c>
      <c r="E228" s="85" t="s">
        <v>170</v>
      </c>
      <c r="F228" s="171">
        <v>582</v>
      </c>
      <c r="G228" s="180">
        <v>40723</v>
      </c>
      <c r="H228" s="359" t="s">
        <v>1516</v>
      </c>
      <c r="I228" s="331" t="s">
        <v>1514</v>
      </c>
      <c r="J228" s="173" t="s">
        <v>1515</v>
      </c>
      <c r="K228" s="297">
        <v>139960</v>
      </c>
      <c r="L228" s="253"/>
    </row>
    <row r="229" spans="1:12" s="9" customFormat="1" ht="27">
      <c r="A229" s="71" t="s">
        <v>1263</v>
      </c>
      <c r="B229" s="86" t="s">
        <v>161</v>
      </c>
      <c r="C229" s="175" t="s">
        <v>162</v>
      </c>
      <c r="D229" s="176" t="s">
        <v>162</v>
      </c>
      <c r="E229" s="85" t="s">
        <v>170</v>
      </c>
      <c r="F229" s="171">
        <v>583</v>
      </c>
      <c r="G229" s="180">
        <v>40724</v>
      </c>
      <c r="H229" s="359" t="s">
        <v>1517</v>
      </c>
      <c r="I229" s="331" t="s">
        <v>338</v>
      </c>
      <c r="J229" s="173" t="s">
        <v>339</v>
      </c>
      <c r="K229" s="297">
        <v>160650</v>
      </c>
      <c r="L229" s="253"/>
    </row>
    <row r="230" spans="1:12" s="9" customFormat="1" ht="27.75" thickBot="1">
      <c r="A230" s="74" t="s">
        <v>1263</v>
      </c>
      <c r="B230" s="105" t="s">
        <v>161</v>
      </c>
      <c r="C230" s="181" t="s">
        <v>162</v>
      </c>
      <c r="D230" s="182" t="s">
        <v>162</v>
      </c>
      <c r="E230" s="104" t="s">
        <v>170</v>
      </c>
      <c r="F230" s="183">
        <v>584</v>
      </c>
      <c r="G230" s="184">
        <v>40724</v>
      </c>
      <c r="H230" s="360" t="s">
        <v>1518</v>
      </c>
      <c r="I230" s="332" t="s">
        <v>1514</v>
      </c>
      <c r="J230" s="185" t="s">
        <v>1515</v>
      </c>
      <c r="K230" s="306">
        <v>199980</v>
      </c>
      <c r="L230" s="253"/>
    </row>
    <row r="231" spans="1:12" s="9" customFormat="1" ht="27">
      <c r="A231" s="98" t="s">
        <v>1642</v>
      </c>
      <c r="B231" s="17" t="s">
        <v>161</v>
      </c>
      <c r="C231" s="99" t="s">
        <v>162</v>
      </c>
      <c r="D231" s="100" t="s">
        <v>162</v>
      </c>
      <c r="E231" s="312" t="s">
        <v>170</v>
      </c>
      <c r="F231" s="102">
        <v>959</v>
      </c>
      <c r="G231" s="327">
        <v>40695</v>
      </c>
      <c r="H231" s="361" t="s">
        <v>1643</v>
      </c>
      <c r="I231" s="312" t="s">
        <v>1644</v>
      </c>
      <c r="J231" s="102" t="s">
        <v>1645</v>
      </c>
      <c r="K231" s="297">
        <v>535500</v>
      </c>
      <c r="L231" s="253"/>
    </row>
    <row r="232" spans="1:12" s="9" customFormat="1" ht="27">
      <c r="A232" s="77" t="s">
        <v>1642</v>
      </c>
      <c r="B232" s="14" t="s">
        <v>161</v>
      </c>
      <c r="C232" s="78" t="s">
        <v>162</v>
      </c>
      <c r="D232" s="79" t="s">
        <v>162</v>
      </c>
      <c r="E232" s="66" t="s">
        <v>170</v>
      </c>
      <c r="F232" s="82">
        <v>960</v>
      </c>
      <c r="G232" s="84">
        <v>40695</v>
      </c>
      <c r="H232" s="349" t="s">
        <v>1646</v>
      </c>
      <c r="I232" s="66" t="s">
        <v>271</v>
      </c>
      <c r="J232" s="81" t="s">
        <v>174</v>
      </c>
      <c r="K232" s="297">
        <v>399197</v>
      </c>
      <c r="L232" s="253"/>
    </row>
    <row r="233" spans="1:12" s="9" customFormat="1" ht="27">
      <c r="A233" s="77" t="s">
        <v>1642</v>
      </c>
      <c r="B233" s="14" t="s">
        <v>161</v>
      </c>
      <c r="C233" s="78" t="s">
        <v>162</v>
      </c>
      <c r="D233" s="79" t="s">
        <v>162</v>
      </c>
      <c r="E233" s="66" t="s">
        <v>170</v>
      </c>
      <c r="F233" s="81">
        <v>961</v>
      </c>
      <c r="G233" s="84">
        <v>40695</v>
      </c>
      <c r="H233" s="349" t="s">
        <v>1646</v>
      </c>
      <c r="I233" s="66" t="s">
        <v>272</v>
      </c>
      <c r="J233" s="81" t="s">
        <v>175</v>
      </c>
      <c r="K233" s="297">
        <v>517412</v>
      </c>
      <c r="L233" s="253"/>
    </row>
    <row r="234" spans="1:12" s="9" customFormat="1" ht="27">
      <c r="A234" s="77" t="s">
        <v>1642</v>
      </c>
      <c r="B234" s="14" t="s">
        <v>161</v>
      </c>
      <c r="C234" s="78" t="s">
        <v>162</v>
      </c>
      <c r="D234" s="79" t="s">
        <v>162</v>
      </c>
      <c r="E234" s="66" t="s">
        <v>170</v>
      </c>
      <c r="F234" s="81">
        <v>962</v>
      </c>
      <c r="G234" s="84">
        <v>40695</v>
      </c>
      <c r="H234" s="349" t="s">
        <v>1646</v>
      </c>
      <c r="I234" s="66" t="s">
        <v>1266</v>
      </c>
      <c r="J234" s="81" t="s">
        <v>168</v>
      </c>
      <c r="K234" s="297">
        <v>100000</v>
      </c>
      <c r="L234" s="253"/>
    </row>
    <row r="235" spans="1:12" s="9" customFormat="1" ht="27">
      <c r="A235" s="77" t="s">
        <v>1642</v>
      </c>
      <c r="B235" s="14" t="s">
        <v>161</v>
      </c>
      <c r="C235" s="78" t="s">
        <v>162</v>
      </c>
      <c r="D235" s="79" t="s">
        <v>162</v>
      </c>
      <c r="E235" s="66" t="s">
        <v>171</v>
      </c>
      <c r="F235" s="81">
        <v>2457</v>
      </c>
      <c r="G235" s="84">
        <v>40696</v>
      </c>
      <c r="H235" s="349" t="s">
        <v>1647</v>
      </c>
      <c r="I235" s="66" t="s">
        <v>1648</v>
      </c>
      <c r="J235" s="81" t="s">
        <v>1649</v>
      </c>
      <c r="K235" s="297">
        <v>29750</v>
      </c>
      <c r="L235" s="253"/>
    </row>
    <row r="236" spans="1:12" s="9" customFormat="1" ht="27">
      <c r="A236" s="77" t="s">
        <v>1642</v>
      </c>
      <c r="B236" s="83" t="s">
        <v>869</v>
      </c>
      <c r="C236" s="78" t="s">
        <v>162</v>
      </c>
      <c r="D236" s="79" t="s">
        <v>162</v>
      </c>
      <c r="E236" s="66" t="s">
        <v>170</v>
      </c>
      <c r="F236" s="81">
        <v>2458</v>
      </c>
      <c r="G236" s="84">
        <v>40696</v>
      </c>
      <c r="H236" s="349" t="s">
        <v>1650</v>
      </c>
      <c r="I236" s="66" t="s">
        <v>211</v>
      </c>
      <c r="J236" s="81" t="s">
        <v>182</v>
      </c>
      <c r="K236" s="297">
        <v>1629210</v>
      </c>
      <c r="L236" s="253"/>
    </row>
    <row r="237" spans="1:12" s="9" customFormat="1" ht="40.5">
      <c r="A237" s="77" t="s">
        <v>1642</v>
      </c>
      <c r="B237" s="14" t="s">
        <v>161</v>
      </c>
      <c r="C237" s="78" t="s">
        <v>162</v>
      </c>
      <c r="D237" s="79" t="s">
        <v>162</v>
      </c>
      <c r="E237" s="66" t="s">
        <v>170</v>
      </c>
      <c r="F237" s="81">
        <v>963</v>
      </c>
      <c r="G237" s="84">
        <v>40697</v>
      </c>
      <c r="H237" s="349" t="s">
        <v>1651</v>
      </c>
      <c r="I237" s="66" t="s">
        <v>623</v>
      </c>
      <c r="J237" s="81" t="s">
        <v>1652</v>
      </c>
      <c r="K237" s="297">
        <v>1715980</v>
      </c>
      <c r="L237" s="253"/>
    </row>
    <row r="238" spans="1:12" s="9" customFormat="1" ht="13.5">
      <c r="A238" s="77" t="s">
        <v>1642</v>
      </c>
      <c r="B238" s="14" t="s">
        <v>161</v>
      </c>
      <c r="C238" s="78" t="s">
        <v>162</v>
      </c>
      <c r="D238" s="79" t="s">
        <v>162</v>
      </c>
      <c r="E238" s="66" t="s">
        <v>171</v>
      </c>
      <c r="F238" s="81">
        <v>2459</v>
      </c>
      <c r="G238" s="84">
        <v>40697</v>
      </c>
      <c r="H238" s="349" t="s">
        <v>1254</v>
      </c>
      <c r="I238" s="66" t="s">
        <v>291</v>
      </c>
      <c r="J238" s="81" t="s">
        <v>292</v>
      </c>
      <c r="K238" s="297">
        <v>153534</v>
      </c>
      <c r="L238" s="253"/>
    </row>
    <row r="239" spans="1:12" s="9" customFormat="1" ht="27">
      <c r="A239" s="77" t="s">
        <v>1642</v>
      </c>
      <c r="B239" s="14" t="s">
        <v>161</v>
      </c>
      <c r="C239" s="78" t="s">
        <v>162</v>
      </c>
      <c r="D239" s="79" t="s">
        <v>162</v>
      </c>
      <c r="E239" s="66" t="s">
        <v>171</v>
      </c>
      <c r="F239" s="81">
        <v>2461</v>
      </c>
      <c r="G239" s="84">
        <v>40697</v>
      </c>
      <c r="H239" s="349" t="s">
        <v>1653</v>
      </c>
      <c r="I239" s="66" t="s">
        <v>1250</v>
      </c>
      <c r="J239" s="81" t="s">
        <v>1251</v>
      </c>
      <c r="K239" s="297">
        <v>21500</v>
      </c>
      <c r="L239" s="253"/>
    </row>
    <row r="240" spans="1:12" s="9" customFormat="1" ht="13.5">
      <c r="A240" s="77" t="s">
        <v>1642</v>
      </c>
      <c r="B240" s="14" t="s">
        <v>871</v>
      </c>
      <c r="C240" s="78" t="s">
        <v>872</v>
      </c>
      <c r="D240" s="79">
        <v>39724</v>
      </c>
      <c r="E240" s="66" t="s">
        <v>406</v>
      </c>
      <c r="F240" s="81">
        <v>2</v>
      </c>
      <c r="G240" s="84">
        <v>40700</v>
      </c>
      <c r="H240" s="362" t="s">
        <v>214</v>
      </c>
      <c r="I240" s="66" t="s">
        <v>624</v>
      </c>
      <c r="J240" s="81" t="s">
        <v>1654</v>
      </c>
      <c r="K240" s="297">
        <v>205000</v>
      </c>
      <c r="L240" s="253"/>
    </row>
    <row r="241" spans="1:12" s="37" customFormat="1" ht="27">
      <c r="A241" s="77" t="s">
        <v>1642</v>
      </c>
      <c r="B241" s="85" t="s">
        <v>188</v>
      </c>
      <c r="C241" s="86" t="s">
        <v>204</v>
      </c>
      <c r="D241" s="87" t="str">
        <f>+IF(C241="","",IF(C241="No Aplica","No Aplica","Ingrese Fecha"))</f>
        <v>No Aplica</v>
      </c>
      <c r="E241" s="15" t="s">
        <v>205</v>
      </c>
      <c r="F241" s="89">
        <v>2787180</v>
      </c>
      <c r="G241" s="90">
        <v>40701</v>
      </c>
      <c r="H241" s="363" t="s">
        <v>1655</v>
      </c>
      <c r="I241" s="16" t="s">
        <v>625</v>
      </c>
      <c r="J241" s="91" t="s">
        <v>206</v>
      </c>
      <c r="K241" s="297">
        <v>833300</v>
      </c>
      <c r="L241" s="253"/>
    </row>
    <row r="242" spans="1:12" s="9" customFormat="1" ht="27">
      <c r="A242" s="77" t="s">
        <v>1656</v>
      </c>
      <c r="B242" s="85" t="s">
        <v>188</v>
      </c>
      <c r="C242" s="86" t="s">
        <v>204</v>
      </c>
      <c r="D242" s="87" t="str">
        <f>+IF(C241="","",IF(C241="No Aplica","No Aplica","Ingrese Fecha"))</f>
        <v>No Aplica</v>
      </c>
      <c r="E242" s="15" t="s">
        <v>205</v>
      </c>
      <c r="F242" s="92">
        <v>483477</v>
      </c>
      <c r="G242" s="90">
        <v>40701</v>
      </c>
      <c r="H242" s="363" t="s">
        <v>1657</v>
      </c>
      <c r="I242" s="16" t="s">
        <v>212</v>
      </c>
      <c r="J242" s="91" t="s">
        <v>213</v>
      </c>
      <c r="K242" s="297">
        <v>394154</v>
      </c>
      <c r="L242" s="253"/>
    </row>
    <row r="243" spans="1:12" s="9" customFormat="1" ht="27">
      <c r="A243" s="77" t="s">
        <v>1642</v>
      </c>
      <c r="B243" s="85" t="s">
        <v>188</v>
      </c>
      <c r="C243" s="86" t="s">
        <v>204</v>
      </c>
      <c r="D243" s="87" t="str">
        <f aca="true" t="shared" si="0" ref="D243:D249">+IF(C243="","",IF(C243="No Aplica","No Aplica","Ingrese Fecha"))</f>
        <v>No Aplica</v>
      </c>
      <c r="E243" s="15" t="s">
        <v>207</v>
      </c>
      <c r="F243" s="89">
        <v>23629002</v>
      </c>
      <c r="G243" s="90">
        <v>40702</v>
      </c>
      <c r="H243" s="363" t="s">
        <v>1658</v>
      </c>
      <c r="I243" s="16" t="s">
        <v>626</v>
      </c>
      <c r="J243" s="91" t="s">
        <v>209</v>
      </c>
      <c r="K243" s="297">
        <v>139870</v>
      </c>
      <c r="L243" s="253"/>
    </row>
    <row r="244" spans="1:12" s="9" customFormat="1" ht="27">
      <c r="A244" s="77" t="s">
        <v>1642</v>
      </c>
      <c r="B244" s="85" t="s">
        <v>188</v>
      </c>
      <c r="C244" s="86" t="s">
        <v>204</v>
      </c>
      <c r="D244" s="87" t="str">
        <f t="shared" si="0"/>
        <v>No Aplica</v>
      </c>
      <c r="E244" s="15" t="s">
        <v>205</v>
      </c>
      <c r="F244" s="89">
        <v>2019063</v>
      </c>
      <c r="G244" s="90">
        <v>40702</v>
      </c>
      <c r="H244" s="363" t="s">
        <v>1659</v>
      </c>
      <c r="I244" s="16" t="s">
        <v>626</v>
      </c>
      <c r="J244" s="91" t="s">
        <v>209</v>
      </c>
      <c r="K244" s="297">
        <v>428301</v>
      </c>
      <c r="L244" s="253"/>
    </row>
    <row r="245" spans="1:12" s="9" customFormat="1" ht="27">
      <c r="A245" s="77" t="s">
        <v>1642</v>
      </c>
      <c r="B245" s="85" t="s">
        <v>188</v>
      </c>
      <c r="C245" s="86" t="s">
        <v>204</v>
      </c>
      <c r="D245" s="87" t="str">
        <f t="shared" si="0"/>
        <v>No Aplica</v>
      </c>
      <c r="E245" s="15" t="s">
        <v>207</v>
      </c>
      <c r="F245" s="89">
        <v>23697127</v>
      </c>
      <c r="G245" s="90">
        <v>40702</v>
      </c>
      <c r="H245" s="363" t="s">
        <v>1660</v>
      </c>
      <c r="I245" s="16" t="s">
        <v>626</v>
      </c>
      <c r="J245" s="91" t="s">
        <v>209</v>
      </c>
      <c r="K245" s="297">
        <v>120870</v>
      </c>
      <c r="L245" s="253"/>
    </row>
    <row r="246" spans="1:12" s="9" customFormat="1" ht="27">
      <c r="A246" s="77" t="s">
        <v>1642</v>
      </c>
      <c r="B246" s="85" t="s">
        <v>188</v>
      </c>
      <c r="C246" s="86" t="s">
        <v>204</v>
      </c>
      <c r="D246" s="87" t="str">
        <f t="shared" si="0"/>
        <v>No Aplica</v>
      </c>
      <c r="E246" s="15" t="s">
        <v>205</v>
      </c>
      <c r="F246" s="89">
        <v>23712559</v>
      </c>
      <c r="G246" s="90">
        <v>40702</v>
      </c>
      <c r="H246" s="363" t="s">
        <v>1253</v>
      </c>
      <c r="I246" s="16" t="s">
        <v>626</v>
      </c>
      <c r="J246" s="91" t="s">
        <v>209</v>
      </c>
      <c r="K246" s="297">
        <f>17340+43670+1170+55452+14732+65050+19839</f>
        <v>217253</v>
      </c>
      <c r="L246" s="253"/>
    </row>
    <row r="247" spans="1:12" s="9" customFormat="1" ht="27">
      <c r="A247" s="77" t="s">
        <v>1642</v>
      </c>
      <c r="B247" s="85" t="s">
        <v>188</v>
      </c>
      <c r="C247" s="86" t="s">
        <v>204</v>
      </c>
      <c r="D247" s="87" t="str">
        <f t="shared" si="0"/>
        <v>No Aplica</v>
      </c>
      <c r="E247" s="15" t="s">
        <v>205</v>
      </c>
      <c r="F247" s="89">
        <v>2024535</v>
      </c>
      <c r="G247" s="90">
        <v>40702</v>
      </c>
      <c r="H247" s="363" t="s">
        <v>1661</v>
      </c>
      <c r="I247" s="16" t="s">
        <v>626</v>
      </c>
      <c r="J247" s="91" t="s">
        <v>209</v>
      </c>
      <c r="K247" s="297">
        <v>519348</v>
      </c>
      <c r="L247" s="253"/>
    </row>
    <row r="248" spans="1:12" s="37" customFormat="1" ht="27">
      <c r="A248" s="77" t="s">
        <v>1642</v>
      </c>
      <c r="B248" s="85" t="s">
        <v>188</v>
      </c>
      <c r="C248" s="86" t="s">
        <v>204</v>
      </c>
      <c r="D248" s="87" t="str">
        <f t="shared" si="0"/>
        <v>No Aplica</v>
      </c>
      <c r="E248" s="15" t="s">
        <v>207</v>
      </c>
      <c r="F248" s="93">
        <v>80988083</v>
      </c>
      <c r="G248" s="90">
        <v>40702</v>
      </c>
      <c r="H248" s="363" t="s">
        <v>1662</v>
      </c>
      <c r="I248" s="16" t="s">
        <v>212</v>
      </c>
      <c r="J248" s="91" t="s">
        <v>213</v>
      </c>
      <c r="K248" s="297">
        <v>16380</v>
      </c>
      <c r="L248" s="254"/>
    </row>
    <row r="249" spans="1:12" s="9" customFormat="1" ht="27">
      <c r="A249" s="77" t="s">
        <v>1642</v>
      </c>
      <c r="B249" s="85" t="s">
        <v>188</v>
      </c>
      <c r="C249" s="86" t="s">
        <v>204</v>
      </c>
      <c r="D249" s="87" t="str">
        <f t="shared" si="0"/>
        <v>No Aplica</v>
      </c>
      <c r="E249" s="15" t="s">
        <v>207</v>
      </c>
      <c r="F249" s="92">
        <v>80986530</v>
      </c>
      <c r="G249" s="90">
        <v>40702</v>
      </c>
      <c r="H249" s="363" t="s">
        <v>1663</v>
      </c>
      <c r="I249" s="16" t="s">
        <v>212</v>
      </c>
      <c r="J249" s="91" t="s">
        <v>213</v>
      </c>
      <c r="K249" s="297">
        <f>46873+33086</f>
        <v>79959</v>
      </c>
      <c r="L249" s="253"/>
    </row>
    <row r="250" spans="1:12" s="9" customFormat="1" ht="27">
      <c r="A250" s="77" t="s">
        <v>1642</v>
      </c>
      <c r="B250" s="83" t="s">
        <v>869</v>
      </c>
      <c r="C250" s="78" t="s">
        <v>162</v>
      </c>
      <c r="D250" s="79" t="s">
        <v>162</v>
      </c>
      <c r="E250" s="66" t="s">
        <v>170</v>
      </c>
      <c r="F250" s="81">
        <v>964</v>
      </c>
      <c r="G250" s="84">
        <v>40702</v>
      </c>
      <c r="H250" s="349" t="s">
        <v>1664</v>
      </c>
      <c r="I250" s="66" t="s">
        <v>1624</v>
      </c>
      <c r="J250" s="81" t="s">
        <v>326</v>
      </c>
      <c r="K250" s="297">
        <v>1500000</v>
      </c>
      <c r="L250" s="253"/>
    </row>
    <row r="251" spans="1:12" s="9" customFormat="1" ht="27">
      <c r="A251" s="77" t="s">
        <v>1642</v>
      </c>
      <c r="B251" s="83" t="s">
        <v>869</v>
      </c>
      <c r="C251" s="78" t="s">
        <v>162</v>
      </c>
      <c r="D251" s="79" t="s">
        <v>162</v>
      </c>
      <c r="E251" s="66" t="s">
        <v>171</v>
      </c>
      <c r="F251" s="81">
        <v>2463</v>
      </c>
      <c r="G251" s="84">
        <v>40703</v>
      </c>
      <c r="H251" s="349" t="s">
        <v>1665</v>
      </c>
      <c r="I251" s="66" t="s">
        <v>1666</v>
      </c>
      <c r="J251" s="81" t="s">
        <v>1667</v>
      </c>
      <c r="K251" s="297">
        <v>196350</v>
      </c>
      <c r="L251" s="253"/>
    </row>
    <row r="252" spans="1:12" s="9" customFormat="1" ht="27">
      <c r="A252" s="77" t="s">
        <v>1642</v>
      </c>
      <c r="B252" s="14" t="s">
        <v>161</v>
      </c>
      <c r="C252" s="78" t="s">
        <v>162</v>
      </c>
      <c r="D252" s="79" t="s">
        <v>162</v>
      </c>
      <c r="E252" s="66" t="s">
        <v>170</v>
      </c>
      <c r="F252" s="81">
        <v>965</v>
      </c>
      <c r="G252" s="84">
        <v>40703</v>
      </c>
      <c r="H252" s="349" t="s">
        <v>1668</v>
      </c>
      <c r="I252" s="66" t="s">
        <v>627</v>
      </c>
      <c r="J252" s="81" t="s">
        <v>873</v>
      </c>
      <c r="K252" s="297">
        <v>404600</v>
      </c>
      <c r="L252" s="253"/>
    </row>
    <row r="253" spans="1:12" s="9" customFormat="1" ht="13.5">
      <c r="A253" s="77" t="s">
        <v>1642</v>
      </c>
      <c r="B253" s="14" t="s">
        <v>161</v>
      </c>
      <c r="C253" s="78" t="s">
        <v>162</v>
      </c>
      <c r="D253" s="79" t="s">
        <v>162</v>
      </c>
      <c r="E253" s="66" t="s">
        <v>170</v>
      </c>
      <c r="F253" s="81">
        <v>966</v>
      </c>
      <c r="G253" s="84">
        <v>40704</v>
      </c>
      <c r="H253" s="349" t="s">
        <v>1669</v>
      </c>
      <c r="I253" s="66" t="s">
        <v>1670</v>
      </c>
      <c r="J253" s="81" t="s">
        <v>1671</v>
      </c>
      <c r="K253" s="297">
        <v>615825</v>
      </c>
      <c r="L253" s="253"/>
    </row>
    <row r="254" spans="1:12" s="9" customFormat="1" ht="13.5">
      <c r="A254" s="77" t="s">
        <v>1642</v>
      </c>
      <c r="B254" s="14" t="s">
        <v>161</v>
      </c>
      <c r="C254" s="78" t="s">
        <v>162</v>
      </c>
      <c r="D254" s="79" t="s">
        <v>162</v>
      </c>
      <c r="E254" s="66" t="s">
        <v>170</v>
      </c>
      <c r="F254" s="81">
        <v>967</v>
      </c>
      <c r="G254" s="84">
        <v>40704</v>
      </c>
      <c r="H254" s="349" t="s">
        <v>628</v>
      </c>
      <c r="I254" s="66" t="s">
        <v>629</v>
      </c>
      <c r="J254" s="81" t="s">
        <v>1286</v>
      </c>
      <c r="K254" s="297">
        <v>20920</v>
      </c>
      <c r="L254" s="253"/>
    </row>
    <row r="255" spans="1:12" s="9" customFormat="1" ht="27">
      <c r="A255" s="77" t="s">
        <v>1642</v>
      </c>
      <c r="B255" s="85" t="s">
        <v>188</v>
      </c>
      <c r="C255" s="86" t="s">
        <v>204</v>
      </c>
      <c r="D255" s="87" t="str">
        <f>+IF(C255="","",IF(C255="No Aplica","No Aplica","Ingrese Fecha"))</f>
        <v>No Aplica</v>
      </c>
      <c r="E255" s="15" t="s">
        <v>207</v>
      </c>
      <c r="F255" s="89">
        <v>134920</v>
      </c>
      <c r="G255" s="90">
        <v>40707</v>
      </c>
      <c r="H255" s="364" t="s">
        <v>630</v>
      </c>
      <c r="I255" s="16" t="s">
        <v>631</v>
      </c>
      <c r="J255" s="91" t="s">
        <v>208</v>
      </c>
      <c r="K255" s="297">
        <v>127590</v>
      </c>
      <c r="L255" s="253"/>
    </row>
    <row r="256" spans="1:12" s="9" customFormat="1" ht="13.5">
      <c r="A256" s="77" t="s">
        <v>1642</v>
      </c>
      <c r="B256" s="14" t="s">
        <v>161</v>
      </c>
      <c r="C256" s="78" t="s">
        <v>162</v>
      </c>
      <c r="D256" s="79" t="s">
        <v>162</v>
      </c>
      <c r="E256" s="66" t="s">
        <v>171</v>
      </c>
      <c r="F256" s="81">
        <v>2464</v>
      </c>
      <c r="G256" s="84">
        <v>40707</v>
      </c>
      <c r="H256" s="349" t="s">
        <v>1254</v>
      </c>
      <c r="I256" s="66" t="s">
        <v>291</v>
      </c>
      <c r="J256" s="81" t="s">
        <v>292</v>
      </c>
      <c r="K256" s="297">
        <v>67216</v>
      </c>
      <c r="L256" s="253"/>
    </row>
    <row r="257" spans="1:12" s="9" customFormat="1" ht="27">
      <c r="A257" s="77" t="s">
        <v>1642</v>
      </c>
      <c r="B257" s="83" t="s">
        <v>869</v>
      </c>
      <c r="C257" s="78" t="s">
        <v>162</v>
      </c>
      <c r="D257" s="79" t="s">
        <v>162</v>
      </c>
      <c r="E257" s="66" t="s">
        <v>170</v>
      </c>
      <c r="F257" s="81">
        <v>2465</v>
      </c>
      <c r="G257" s="84">
        <v>40707</v>
      </c>
      <c r="H257" s="349" t="s">
        <v>1672</v>
      </c>
      <c r="I257" s="66" t="s">
        <v>211</v>
      </c>
      <c r="J257" s="81" t="s">
        <v>182</v>
      </c>
      <c r="K257" s="297">
        <v>355220</v>
      </c>
      <c r="L257" s="253"/>
    </row>
    <row r="258" spans="1:12" s="9" customFormat="1" ht="27">
      <c r="A258" s="77" t="s">
        <v>1642</v>
      </c>
      <c r="B258" s="14" t="s">
        <v>161</v>
      </c>
      <c r="C258" s="78" t="s">
        <v>162</v>
      </c>
      <c r="D258" s="79" t="s">
        <v>162</v>
      </c>
      <c r="E258" s="66" t="s">
        <v>170</v>
      </c>
      <c r="F258" s="81">
        <v>968</v>
      </c>
      <c r="G258" s="84">
        <v>40707</v>
      </c>
      <c r="H258" s="349" t="s">
        <v>1673</v>
      </c>
      <c r="I258" s="66" t="s">
        <v>342</v>
      </c>
      <c r="J258" s="81" t="s">
        <v>343</v>
      </c>
      <c r="K258" s="297">
        <v>237512</v>
      </c>
      <c r="L258" s="253"/>
    </row>
    <row r="259" spans="1:12" s="9" customFormat="1" ht="27">
      <c r="A259" s="77" t="s">
        <v>1642</v>
      </c>
      <c r="B259" s="14" t="s">
        <v>161</v>
      </c>
      <c r="C259" s="78" t="s">
        <v>162</v>
      </c>
      <c r="D259" s="79" t="s">
        <v>162</v>
      </c>
      <c r="E259" s="66" t="s">
        <v>170</v>
      </c>
      <c r="F259" s="81">
        <v>969</v>
      </c>
      <c r="G259" s="84">
        <v>40707</v>
      </c>
      <c r="H259" s="349" t="s">
        <v>1674</v>
      </c>
      <c r="I259" s="66" t="s">
        <v>271</v>
      </c>
      <c r="J259" s="81" t="s">
        <v>174</v>
      </c>
      <c r="K259" s="297">
        <v>411978</v>
      </c>
      <c r="L259" s="253"/>
    </row>
    <row r="260" spans="1:12" s="9" customFormat="1" ht="27">
      <c r="A260" s="77" t="s">
        <v>1642</v>
      </c>
      <c r="B260" s="85" t="s">
        <v>188</v>
      </c>
      <c r="C260" s="86" t="s">
        <v>204</v>
      </c>
      <c r="D260" s="87" t="str">
        <f aca="true" t="shared" si="1" ref="D260:D265">+IF(C260="","",IF(C260="No Aplica","No Aplica","Ingrese Fecha"))</f>
        <v>No Aplica</v>
      </c>
      <c r="E260" s="15" t="s">
        <v>207</v>
      </c>
      <c r="F260" s="89">
        <v>80988374</v>
      </c>
      <c r="G260" s="90">
        <v>40708</v>
      </c>
      <c r="H260" s="363" t="s">
        <v>1675</v>
      </c>
      <c r="I260" s="16" t="s">
        <v>212</v>
      </c>
      <c r="J260" s="91" t="s">
        <v>213</v>
      </c>
      <c r="K260" s="297">
        <v>17981</v>
      </c>
      <c r="L260" s="253"/>
    </row>
    <row r="261" spans="1:12" s="9" customFormat="1" ht="27">
      <c r="A261" s="77" t="s">
        <v>1642</v>
      </c>
      <c r="B261" s="85" t="s">
        <v>188</v>
      </c>
      <c r="C261" s="86" t="s">
        <v>204</v>
      </c>
      <c r="D261" s="87" t="str">
        <f t="shared" si="1"/>
        <v>No Aplica</v>
      </c>
      <c r="E261" s="15" t="s">
        <v>207</v>
      </c>
      <c r="F261" s="89">
        <v>23780151</v>
      </c>
      <c r="G261" s="90">
        <v>40708</v>
      </c>
      <c r="H261" s="363" t="s">
        <v>1676</v>
      </c>
      <c r="I261" s="16" t="s">
        <v>626</v>
      </c>
      <c r="J261" s="91" t="s">
        <v>209</v>
      </c>
      <c r="K261" s="297">
        <v>138180</v>
      </c>
      <c r="L261" s="253"/>
    </row>
    <row r="262" spans="1:12" s="9" customFormat="1" ht="27">
      <c r="A262" s="77" t="s">
        <v>1642</v>
      </c>
      <c r="B262" s="85" t="s">
        <v>188</v>
      </c>
      <c r="C262" s="86" t="s">
        <v>204</v>
      </c>
      <c r="D262" s="87" t="str">
        <f t="shared" si="1"/>
        <v>No Aplica</v>
      </c>
      <c r="E262" s="15" t="s">
        <v>205</v>
      </c>
      <c r="F262" s="94">
        <v>487884</v>
      </c>
      <c r="G262" s="90">
        <v>40708</v>
      </c>
      <c r="H262" s="364" t="s">
        <v>1677</v>
      </c>
      <c r="I262" s="16" t="s">
        <v>212</v>
      </c>
      <c r="J262" s="91" t="s">
        <v>213</v>
      </c>
      <c r="K262" s="297">
        <f>6434+46873</f>
        <v>53307</v>
      </c>
      <c r="L262" s="253"/>
    </row>
    <row r="263" spans="1:12" s="9" customFormat="1" ht="27">
      <c r="A263" s="77" t="s">
        <v>1642</v>
      </c>
      <c r="B263" s="85" t="s">
        <v>188</v>
      </c>
      <c r="C263" s="86" t="s">
        <v>204</v>
      </c>
      <c r="D263" s="87" t="str">
        <f t="shared" si="1"/>
        <v>No Aplica</v>
      </c>
      <c r="E263" s="15" t="s">
        <v>207</v>
      </c>
      <c r="F263" s="95">
        <v>1346496</v>
      </c>
      <c r="G263" s="90">
        <v>40708</v>
      </c>
      <c r="H263" s="363" t="s">
        <v>632</v>
      </c>
      <c r="I263" s="16" t="s">
        <v>625</v>
      </c>
      <c r="J263" s="91" t="s">
        <v>206</v>
      </c>
      <c r="K263" s="297">
        <v>54900</v>
      </c>
      <c r="L263" s="253"/>
    </row>
    <row r="264" spans="1:12" s="9" customFormat="1" ht="27">
      <c r="A264" s="96" t="s">
        <v>1642</v>
      </c>
      <c r="B264" s="85" t="s">
        <v>188</v>
      </c>
      <c r="C264" s="86" t="s">
        <v>204</v>
      </c>
      <c r="D264" s="87" t="str">
        <f t="shared" si="1"/>
        <v>No Aplica</v>
      </c>
      <c r="E264" s="15" t="s">
        <v>207</v>
      </c>
      <c r="F264" s="89">
        <v>81155657</v>
      </c>
      <c r="G264" s="90">
        <v>40708</v>
      </c>
      <c r="H264" s="363" t="s">
        <v>1678</v>
      </c>
      <c r="I264" s="16" t="s">
        <v>212</v>
      </c>
      <c r="J264" s="91" t="s">
        <v>213</v>
      </c>
      <c r="K264" s="297">
        <f>7353+920+920+3677+4595</f>
        <v>17465</v>
      </c>
      <c r="L264" s="253"/>
    </row>
    <row r="265" spans="1:12" s="9" customFormat="1" ht="27">
      <c r="A265" s="96" t="s">
        <v>1642</v>
      </c>
      <c r="B265" s="85" t="s">
        <v>188</v>
      </c>
      <c r="C265" s="86" t="s">
        <v>204</v>
      </c>
      <c r="D265" s="87" t="str">
        <f t="shared" si="1"/>
        <v>No Aplica</v>
      </c>
      <c r="E265" s="15" t="s">
        <v>205</v>
      </c>
      <c r="F265" s="89">
        <v>489124</v>
      </c>
      <c r="G265" s="90">
        <v>40708</v>
      </c>
      <c r="H265" s="363" t="s">
        <v>1679</v>
      </c>
      <c r="I265" s="16" t="s">
        <v>212</v>
      </c>
      <c r="J265" s="91" t="s">
        <v>213</v>
      </c>
      <c r="K265" s="297">
        <v>65254</v>
      </c>
      <c r="L265" s="253"/>
    </row>
    <row r="266" spans="1:12" s="9" customFormat="1" ht="27">
      <c r="A266" s="96" t="s">
        <v>1642</v>
      </c>
      <c r="B266" s="83" t="s">
        <v>869</v>
      </c>
      <c r="C266" s="78" t="s">
        <v>162</v>
      </c>
      <c r="D266" s="79" t="s">
        <v>162</v>
      </c>
      <c r="E266" s="66" t="s">
        <v>171</v>
      </c>
      <c r="F266" s="81">
        <v>2467</v>
      </c>
      <c r="G266" s="84">
        <v>40709</v>
      </c>
      <c r="H266" s="349" t="s">
        <v>1680</v>
      </c>
      <c r="I266" s="66" t="s">
        <v>1681</v>
      </c>
      <c r="J266" s="81" t="s">
        <v>1682</v>
      </c>
      <c r="K266" s="297">
        <v>131881</v>
      </c>
      <c r="L266" s="253"/>
    </row>
    <row r="267" spans="1:12" s="9" customFormat="1" ht="13.5">
      <c r="A267" s="96" t="s">
        <v>1642</v>
      </c>
      <c r="B267" s="14" t="s">
        <v>161</v>
      </c>
      <c r="C267" s="78" t="s">
        <v>162</v>
      </c>
      <c r="D267" s="79" t="s">
        <v>162</v>
      </c>
      <c r="E267" s="66" t="s">
        <v>170</v>
      </c>
      <c r="F267" s="81">
        <v>970</v>
      </c>
      <c r="G267" s="84">
        <v>40709</v>
      </c>
      <c r="H267" s="349" t="s">
        <v>1683</v>
      </c>
      <c r="I267" s="66" t="s">
        <v>271</v>
      </c>
      <c r="J267" s="81" t="s">
        <v>174</v>
      </c>
      <c r="K267" s="297">
        <v>18789</v>
      </c>
      <c r="L267" s="253"/>
    </row>
    <row r="268" spans="1:12" s="9" customFormat="1" ht="13.5">
      <c r="A268" s="96" t="s">
        <v>1642</v>
      </c>
      <c r="B268" s="14" t="s">
        <v>161</v>
      </c>
      <c r="C268" s="78" t="s">
        <v>162</v>
      </c>
      <c r="D268" s="79" t="s">
        <v>162</v>
      </c>
      <c r="E268" s="66" t="s">
        <v>171</v>
      </c>
      <c r="F268" s="81">
        <v>2468</v>
      </c>
      <c r="G268" s="84">
        <v>40709</v>
      </c>
      <c r="H268" s="362" t="s">
        <v>214</v>
      </c>
      <c r="I268" s="66" t="s">
        <v>633</v>
      </c>
      <c r="J268" s="81" t="s">
        <v>1684</v>
      </c>
      <c r="K268" s="297">
        <v>281000</v>
      </c>
      <c r="L268" s="253"/>
    </row>
    <row r="269" spans="1:12" s="9" customFormat="1" ht="27">
      <c r="A269" s="96" t="s">
        <v>1642</v>
      </c>
      <c r="B269" s="85" t="s">
        <v>188</v>
      </c>
      <c r="C269" s="86" t="s">
        <v>204</v>
      </c>
      <c r="D269" s="87" t="str">
        <f>+IF(C269="","",IF(C269="No Aplica","No Aplica","Ingrese Fecha"))</f>
        <v>No Aplica</v>
      </c>
      <c r="E269" s="15" t="s">
        <v>205</v>
      </c>
      <c r="F269" s="89">
        <v>2034125</v>
      </c>
      <c r="G269" s="90">
        <v>40710</v>
      </c>
      <c r="H269" s="363" t="s">
        <v>1685</v>
      </c>
      <c r="I269" s="16" t="s">
        <v>626</v>
      </c>
      <c r="J269" s="91" t="s">
        <v>209</v>
      </c>
      <c r="K269" s="297">
        <f>71421+505060</f>
        <v>576481</v>
      </c>
      <c r="L269" s="253"/>
    </row>
    <row r="270" spans="1:12" s="9" customFormat="1" ht="27">
      <c r="A270" s="96" t="s">
        <v>1642</v>
      </c>
      <c r="B270" s="85" t="s">
        <v>188</v>
      </c>
      <c r="C270" s="86" t="s">
        <v>204</v>
      </c>
      <c r="D270" s="87" t="str">
        <f>+IF(C270="","",IF(C270="No Aplica","No Aplica","Ingrese Fecha"))</f>
        <v>No Aplica</v>
      </c>
      <c r="E270" s="15" t="s">
        <v>205</v>
      </c>
      <c r="F270" s="92">
        <v>25171734</v>
      </c>
      <c r="G270" s="90">
        <v>40710</v>
      </c>
      <c r="H270" s="363" t="s">
        <v>634</v>
      </c>
      <c r="I270" s="16" t="s">
        <v>220</v>
      </c>
      <c r="J270" s="91" t="s">
        <v>169</v>
      </c>
      <c r="K270" s="297">
        <v>3500737</v>
      </c>
      <c r="L270" s="253"/>
    </row>
    <row r="271" spans="1:12" s="9" customFormat="1" ht="40.5">
      <c r="A271" s="96" t="s">
        <v>1642</v>
      </c>
      <c r="B271" s="85" t="s">
        <v>188</v>
      </c>
      <c r="C271" s="86" t="s">
        <v>204</v>
      </c>
      <c r="D271" s="87" t="str">
        <f>+IF(C271="","",IF(C271="No Aplica","No Aplica","Ingrese Fecha"))</f>
        <v>No Aplica</v>
      </c>
      <c r="E271" s="15" t="s">
        <v>205</v>
      </c>
      <c r="F271" s="92">
        <v>25171732</v>
      </c>
      <c r="G271" s="90">
        <v>40710</v>
      </c>
      <c r="H271" s="363" t="s">
        <v>1686</v>
      </c>
      <c r="I271" s="16" t="s">
        <v>220</v>
      </c>
      <c r="J271" s="91" t="s">
        <v>169</v>
      </c>
      <c r="K271" s="297">
        <v>238277</v>
      </c>
      <c r="L271" s="253"/>
    </row>
    <row r="272" spans="1:12" s="9" customFormat="1" ht="27">
      <c r="A272" s="96" t="s">
        <v>1642</v>
      </c>
      <c r="B272" s="85" t="s">
        <v>188</v>
      </c>
      <c r="C272" s="86" t="s">
        <v>204</v>
      </c>
      <c r="D272" s="87" t="str">
        <f>+IF(C272="","",IF(C272="No Aplica","No Aplica","Ingrese Fecha"))</f>
        <v>No Aplica</v>
      </c>
      <c r="E272" s="15" t="s">
        <v>205</v>
      </c>
      <c r="F272" s="97">
        <v>2038704</v>
      </c>
      <c r="G272" s="90">
        <v>40710</v>
      </c>
      <c r="H272" s="364" t="s">
        <v>1687</v>
      </c>
      <c r="I272" s="16" t="s">
        <v>626</v>
      </c>
      <c r="J272" s="91" t="s">
        <v>209</v>
      </c>
      <c r="K272" s="297">
        <v>247234</v>
      </c>
      <c r="L272" s="253"/>
    </row>
    <row r="273" spans="1:12" s="9" customFormat="1" ht="27">
      <c r="A273" s="96" t="s">
        <v>1642</v>
      </c>
      <c r="B273" s="14" t="s">
        <v>161</v>
      </c>
      <c r="C273" s="78" t="s">
        <v>162</v>
      </c>
      <c r="D273" s="79" t="s">
        <v>162</v>
      </c>
      <c r="E273" s="66" t="s">
        <v>171</v>
      </c>
      <c r="F273" s="81">
        <v>2471</v>
      </c>
      <c r="G273" s="84">
        <v>40710</v>
      </c>
      <c r="H273" s="349" t="s">
        <v>1688</v>
      </c>
      <c r="I273" s="66" t="s">
        <v>635</v>
      </c>
      <c r="J273" s="81" t="s">
        <v>1689</v>
      </c>
      <c r="K273" s="297">
        <v>49980</v>
      </c>
      <c r="L273" s="253"/>
    </row>
    <row r="274" spans="1:12" s="9" customFormat="1" ht="27">
      <c r="A274" s="96" t="s">
        <v>1642</v>
      </c>
      <c r="B274" s="14" t="s">
        <v>161</v>
      </c>
      <c r="C274" s="78" t="s">
        <v>162</v>
      </c>
      <c r="D274" s="79" t="s">
        <v>162</v>
      </c>
      <c r="E274" s="66" t="s">
        <v>170</v>
      </c>
      <c r="F274" s="81">
        <v>971</v>
      </c>
      <c r="G274" s="84">
        <v>40711</v>
      </c>
      <c r="H274" s="349" t="s">
        <v>1690</v>
      </c>
      <c r="I274" s="66" t="s">
        <v>636</v>
      </c>
      <c r="J274" s="81" t="s">
        <v>202</v>
      </c>
      <c r="K274" s="297">
        <v>102002</v>
      </c>
      <c r="L274" s="253"/>
    </row>
    <row r="275" spans="1:12" s="9" customFormat="1" ht="27">
      <c r="A275" s="96" t="s">
        <v>1642</v>
      </c>
      <c r="B275" s="14" t="s">
        <v>161</v>
      </c>
      <c r="C275" s="78" t="s">
        <v>162</v>
      </c>
      <c r="D275" s="79" t="s">
        <v>162</v>
      </c>
      <c r="E275" s="66" t="s">
        <v>170</v>
      </c>
      <c r="F275" s="81">
        <v>972</v>
      </c>
      <c r="G275" s="84">
        <v>40711</v>
      </c>
      <c r="H275" s="349" t="s">
        <v>637</v>
      </c>
      <c r="I275" s="66" t="s">
        <v>638</v>
      </c>
      <c r="J275" s="81" t="s">
        <v>1691</v>
      </c>
      <c r="K275" s="297">
        <v>99960</v>
      </c>
      <c r="L275" s="253"/>
    </row>
    <row r="276" spans="1:12" s="9" customFormat="1" ht="27">
      <c r="A276" s="96" t="s">
        <v>1642</v>
      </c>
      <c r="B276" s="14" t="s">
        <v>161</v>
      </c>
      <c r="C276" s="78" t="s">
        <v>162</v>
      </c>
      <c r="D276" s="79" t="s">
        <v>162</v>
      </c>
      <c r="E276" s="66" t="s">
        <v>170</v>
      </c>
      <c r="F276" s="81">
        <v>973</v>
      </c>
      <c r="G276" s="84">
        <v>40711</v>
      </c>
      <c r="H276" s="349" t="s">
        <v>637</v>
      </c>
      <c r="I276" s="66" t="s">
        <v>639</v>
      </c>
      <c r="J276" s="81" t="s">
        <v>1692</v>
      </c>
      <c r="K276" s="297">
        <v>231574</v>
      </c>
      <c r="L276" s="253"/>
    </row>
    <row r="277" spans="1:12" s="9" customFormat="1" ht="27">
      <c r="A277" s="96" t="s">
        <v>1642</v>
      </c>
      <c r="B277" s="14" t="s">
        <v>161</v>
      </c>
      <c r="C277" s="78" t="s">
        <v>162</v>
      </c>
      <c r="D277" s="79" t="s">
        <v>162</v>
      </c>
      <c r="E277" s="66" t="s">
        <v>171</v>
      </c>
      <c r="F277" s="81">
        <v>2474</v>
      </c>
      <c r="G277" s="84">
        <v>40711</v>
      </c>
      <c r="H277" s="349" t="s">
        <v>1693</v>
      </c>
      <c r="I277" s="66" t="s">
        <v>640</v>
      </c>
      <c r="J277" s="81" t="s">
        <v>294</v>
      </c>
      <c r="K277" s="297">
        <v>495000</v>
      </c>
      <c r="L277" s="253"/>
    </row>
    <row r="278" spans="1:12" s="9" customFormat="1" ht="27">
      <c r="A278" s="96" t="s">
        <v>1642</v>
      </c>
      <c r="B278" s="14" t="s">
        <v>161</v>
      </c>
      <c r="C278" s="78" t="s">
        <v>162</v>
      </c>
      <c r="D278" s="79" t="s">
        <v>162</v>
      </c>
      <c r="E278" s="66" t="s">
        <v>171</v>
      </c>
      <c r="F278" s="81">
        <v>2475</v>
      </c>
      <c r="G278" s="84">
        <v>40711</v>
      </c>
      <c r="H278" s="349" t="s">
        <v>1694</v>
      </c>
      <c r="I278" s="66" t="s">
        <v>641</v>
      </c>
      <c r="J278" s="81" t="s">
        <v>1252</v>
      </c>
      <c r="K278" s="297">
        <v>550000</v>
      </c>
      <c r="L278" s="253"/>
    </row>
    <row r="279" spans="1:12" s="9" customFormat="1" ht="13.5">
      <c r="A279" s="96" t="s">
        <v>1642</v>
      </c>
      <c r="B279" s="14" t="s">
        <v>161</v>
      </c>
      <c r="C279" s="78" t="s">
        <v>162</v>
      </c>
      <c r="D279" s="79" t="s">
        <v>162</v>
      </c>
      <c r="E279" s="66" t="s">
        <v>171</v>
      </c>
      <c r="F279" s="81">
        <v>2476</v>
      </c>
      <c r="G279" s="84">
        <v>40711</v>
      </c>
      <c r="H279" s="349" t="s">
        <v>1254</v>
      </c>
      <c r="I279" s="66" t="s">
        <v>291</v>
      </c>
      <c r="J279" s="81" t="s">
        <v>292</v>
      </c>
      <c r="K279" s="297">
        <v>90059</v>
      </c>
      <c r="L279" s="253"/>
    </row>
    <row r="280" spans="1:12" s="9" customFormat="1" ht="13.5">
      <c r="A280" s="96" t="s">
        <v>1642</v>
      </c>
      <c r="B280" s="14" t="s">
        <v>871</v>
      </c>
      <c r="C280" s="78" t="s">
        <v>872</v>
      </c>
      <c r="D280" s="79">
        <v>39724</v>
      </c>
      <c r="E280" s="66" t="s">
        <v>406</v>
      </c>
      <c r="F280" s="81">
        <v>3</v>
      </c>
      <c r="G280" s="84">
        <v>40711</v>
      </c>
      <c r="H280" s="362" t="s">
        <v>214</v>
      </c>
      <c r="I280" s="66" t="s">
        <v>642</v>
      </c>
      <c r="J280" s="81" t="s">
        <v>763</v>
      </c>
      <c r="K280" s="297">
        <v>205000</v>
      </c>
      <c r="L280" s="253"/>
    </row>
    <row r="281" spans="1:12" s="9" customFormat="1" ht="27">
      <c r="A281" s="96" t="s">
        <v>1642</v>
      </c>
      <c r="B281" s="85" t="s">
        <v>188</v>
      </c>
      <c r="C281" s="86" t="s">
        <v>204</v>
      </c>
      <c r="D281" s="87" t="str">
        <f>+IF(C281="","",IF(C281="No Aplica","No Aplica","Ingrese Fecha"))</f>
        <v>No Aplica</v>
      </c>
      <c r="E281" s="15" t="s">
        <v>207</v>
      </c>
      <c r="F281" s="89">
        <v>81100048</v>
      </c>
      <c r="G281" s="90">
        <v>40715</v>
      </c>
      <c r="H281" s="363" t="s">
        <v>764</v>
      </c>
      <c r="I281" s="16" t="s">
        <v>212</v>
      </c>
      <c r="J281" s="91" t="s">
        <v>213</v>
      </c>
      <c r="K281" s="297">
        <v>920</v>
      </c>
      <c r="L281" s="253"/>
    </row>
    <row r="282" spans="1:12" s="9" customFormat="1" ht="27">
      <c r="A282" s="96" t="s">
        <v>1642</v>
      </c>
      <c r="B282" s="85" t="s">
        <v>188</v>
      </c>
      <c r="C282" s="86" t="s">
        <v>204</v>
      </c>
      <c r="D282" s="87" t="str">
        <f>+IF(C282="","",IF(C282="No Aplica","No Aplica","Ingrese Fecha"))</f>
        <v>No Aplica</v>
      </c>
      <c r="E282" s="15" t="s">
        <v>207</v>
      </c>
      <c r="F282" s="94">
        <v>81289315</v>
      </c>
      <c r="G282" s="90">
        <v>40715</v>
      </c>
      <c r="H282" s="364" t="s">
        <v>765</v>
      </c>
      <c r="I282" s="16" t="s">
        <v>212</v>
      </c>
      <c r="J282" s="91" t="s">
        <v>213</v>
      </c>
      <c r="K282" s="297">
        <v>5469</v>
      </c>
      <c r="L282" s="253"/>
    </row>
    <row r="283" spans="1:12" s="9" customFormat="1" ht="27">
      <c r="A283" s="96" t="s">
        <v>1642</v>
      </c>
      <c r="B283" s="85" t="s">
        <v>188</v>
      </c>
      <c r="C283" s="86" t="s">
        <v>204</v>
      </c>
      <c r="D283" s="87" t="str">
        <f>+IF(C283="","",IF(C283="No Aplica","No Aplica","Ingrese Fecha"))</f>
        <v>No Aplica</v>
      </c>
      <c r="E283" s="15" t="s">
        <v>207</v>
      </c>
      <c r="F283" s="89">
        <v>180620113</v>
      </c>
      <c r="G283" s="90">
        <v>40715</v>
      </c>
      <c r="H283" s="363" t="s">
        <v>766</v>
      </c>
      <c r="I283" s="16" t="s">
        <v>212</v>
      </c>
      <c r="J283" s="91" t="s">
        <v>213</v>
      </c>
      <c r="K283" s="297">
        <v>26935</v>
      </c>
      <c r="L283" s="253"/>
    </row>
    <row r="284" spans="1:12" s="9" customFormat="1" ht="27">
      <c r="A284" s="96" t="s">
        <v>1642</v>
      </c>
      <c r="B284" s="85" t="s">
        <v>188</v>
      </c>
      <c r="C284" s="86" t="s">
        <v>204</v>
      </c>
      <c r="D284" s="87" t="str">
        <f>+IF(C284="","",IF(C284="No Aplica","No Aplica","Ingrese Fecha"))</f>
        <v>No Aplica</v>
      </c>
      <c r="E284" s="15" t="s">
        <v>205</v>
      </c>
      <c r="F284" s="89">
        <v>180620112</v>
      </c>
      <c r="G284" s="90">
        <v>40715</v>
      </c>
      <c r="H284" s="363" t="s">
        <v>767</v>
      </c>
      <c r="I284" s="16" t="s">
        <v>212</v>
      </c>
      <c r="J284" s="91" t="s">
        <v>213</v>
      </c>
      <c r="K284" s="297">
        <v>172239</v>
      </c>
      <c r="L284" s="253"/>
    </row>
    <row r="285" spans="1:12" s="9" customFormat="1" ht="27">
      <c r="A285" s="96" t="s">
        <v>1642</v>
      </c>
      <c r="B285" s="85" t="s">
        <v>188</v>
      </c>
      <c r="C285" s="86" t="s">
        <v>204</v>
      </c>
      <c r="D285" s="87" t="str">
        <f>+IF(C285="","",IF(C285="No Aplica","No Aplica","Ingrese Fecha"))</f>
        <v>No Aplica</v>
      </c>
      <c r="E285" s="15" t="s">
        <v>205</v>
      </c>
      <c r="F285" s="89">
        <v>18062011</v>
      </c>
      <c r="G285" s="90">
        <v>40715</v>
      </c>
      <c r="H285" s="363" t="s">
        <v>643</v>
      </c>
      <c r="I285" s="16" t="s">
        <v>212</v>
      </c>
      <c r="J285" s="91" t="s">
        <v>213</v>
      </c>
      <c r="K285" s="297">
        <f>61607+61607</f>
        <v>123214</v>
      </c>
      <c r="L285" s="253"/>
    </row>
    <row r="286" spans="1:12" s="9" customFormat="1" ht="40.5">
      <c r="A286" s="96" t="s">
        <v>1642</v>
      </c>
      <c r="B286" s="83" t="s">
        <v>869</v>
      </c>
      <c r="C286" s="78" t="s">
        <v>162</v>
      </c>
      <c r="D286" s="79" t="s">
        <v>162</v>
      </c>
      <c r="E286" s="66" t="s">
        <v>170</v>
      </c>
      <c r="F286" s="81">
        <v>2477</v>
      </c>
      <c r="G286" s="84">
        <v>40715</v>
      </c>
      <c r="H286" s="349" t="s">
        <v>768</v>
      </c>
      <c r="I286" s="66" t="s">
        <v>211</v>
      </c>
      <c r="J286" s="81" t="s">
        <v>182</v>
      </c>
      <c r="K286" s="297">
        <v>169167</v>
      </c>
      <c r="L286" s="253"/>
    </row>
    <row r="287" spans="1:12" s="9" customFormat="1" ht="27">
      <c r="A287" s="96" t="s">
        <v>1642</v>
      </c>
      <c r="B287" s="14" t="s">
        <v>161</v>
      </c>
      <c r="C287" s="78" t="s">
        <v>162</v>
      </c>
      <c r="D287" s="79" t="s">
        <v>162</v>
      </c>
      <c r="E287" s="66" t="s">
        <v>171</v>
      </c>
      <c r="F287" s="81">
        <v>2478</v>
      </c>
      <c r="G287" s="84">
        <v>40715</v>
      </c>
      <c r="H287" s="349" t="s">
        <v>769</v>
      </c>
      <c r="I287" s="66" t="s">
        <v>1248</v>
      </c>
      <c r="J287" s="81" t="s">
        <v>1249</v>
      </c>
      <c r="K287" s="297">
        <v>285600</v>
      </c>
      <c r="L287" s="253"/>
    </row>
    <row r="288" spans="1:12" s="9" customFormat="1" ht="27">
      <c r="A288" s="96" t="s">
        <v>1642</v>
      </c>
      <c r="B288" s="85" t="s">
        <v>188</v>
      </c>
      <c r="C288" s="86" t="s">
        <v>204</v>
      </c>
      <c r="D288" s="87" t="str">
        <f>+IF(C288="","",IF(C288="No Aplica","No Aplica","Ingrese Fecha"))</f>
        <v>No Aplica</v>
      </c>
      <c r="E288" s="15" t="s">
        <v>205</v>
      </c>
      <c r="F288" s="89">
        <v>748674</v>
      </c>
      <c r="G288" s="90">
        <v>40716</v>
      </c>
      <c r="H288" s="363" t="s">
        <v>644</v>
      </c>
      <c r="I288" s="16" t="s">
        <v>215</v>
      </c>
      <c r="J288" s="91" t="s">
        <v>216</v>
      </c>
      <c r="K288" s="297">
        <v>37755</v>
      </c>
      <c r="L288" s="253"/>
    </row>
    <row r="289" spans="1:12" s="9" customFormat="1" ht="27">
      <c r="A289" s="96" t="s">
        <v>1642</v>
      </c>
      <c r="B289" s="85" t="s">
        <v>188</v>
      </c>
      <c r="C289" s="86" t="s">
        <v>204</v>
      </c>
      <c r="D289" s="87" t="str">
        <f>+IF(C289="","",IF(C289="No Aplica","No Aplica","Ingrese Fecha"))</f>
        <v>No Aplica</v>
      </c>
      <c r="E289" s="15" t="s">
        <v>205</v>
      </c>
      <c r="F289" s="78">
        <v>1422953</v>
      </c>
      <c r="G289" s="90">
        <v>40716</v>
      </c>
      <c r="H289" s="364" t="s">
        <v>770</v>
      </c>
      <c r="I289" s="16" t="s">
        <v>221</v>
      </c>
      <c r="J289" s="91" t="s">
        <v>191</v>
      </c>
      <c r="K289" s="297">
        <v>2811922</v>
      </c>
      <c r="L289" s="253"/>
    </row>
    <row r="290" spans="1:12" s="9" customFormat="1" ht="27">
      <c r="A290" s="96" t="s">
        <v>1642</v>
      </c>
      <c r="B290" s="14" t="s">
        <v>161</v>
      </c>
      <c r="C290" s="78" t="s">
        <v>162</v>
      </c>
      <c r="D290" s="79" t="s">
        <v>162</v>
      </c>
      <c r="E290" s="66" t="s">
        <v>170</v>
      </c>
      <c r="F290" s="81">
        <v>974</v>
      </c>
      <c r="G290" s="84">
        <v>40716</v>
      </c>
      <c r="H290" s="349" t="s">
        <v>771</v>
      </c>
      <c r="I290" s="66" t="s">
        <v>271</v>
      </c>
      <c r="J290" s="81" t="s">
        <v>174</v>
      </c>
      <c r="K290" s="297">
        <v>1824746</v>
      </c>
      <c r="L290" s="253"/>
    </row>
    <row r="291" spans="1:12" s="9" customFormat="1" ht="27">
      <c r="A291" s="96" t="s">
        <v>1642</v>
      </c>
      <c r="B291" s="14" t="s">
        <v>161</v>
      </c>
      <c r="C291" s="78" t="s">
        <v>162</v>
      </c>
      <c r="D291" s="79" t="s">
        <v>162</v>
      </c>
      <c r="E291" s="66" t="s">
        <v>171</v>
      </c>
      <c r="F291" s="81">
        <v>2484</v>
      </c>
      <c r="G291" s="84">
        <v>40716</v>
      </c>
      <c r="H291" s="349" t="s">
        <v>772</v>
      </c>
      <c r="I291" s="66" t="s">
        <v>645</v>
      </c>
      <c r="J291" s="81" t="s">
        <v>773</v>
      </c>
      <c r="K291" s="297">
        <v>400000</v>
      </c>
      <c r="L291" s="253"/>
    </row>
    <row r="292" spans="1:12" s="9" customFormat="1" ht="27">
      <c r="A292" s="96" t="s">
        <v>1642</v>
      </c>
      <c r="B292" s="83" t="s">
        <v>869</v>
      </c>
      <c r="C292" s="78" t="s">
        <v>162</v>
      </c>
      <c r="D292" s="79" t="s">
        <v>162</v>
      </c>
      <c r="E292" s="66" t="s">
        <v>170</v>
      </c>
      <c r="F292" s="81">
        <v>2485</v>
      </c>
      <c r="G292" s="84">
        <v>40717</v>
      </c>
      <c r="H292" s="349" t="s">
        <v>774</v>
      </c>
      <c r="I292" s="66" t="s">
        <v>211</v>
      </c>
      <c r="J292" s="81" t="s">
        <v>182</v>
      </c>
      <c r="K292" s="297">
        <v>1588880</v>
      </c>
      <c r="L292" s="253"/>
    </row>
    <row r="293" spans="1:12" s="9" customFormat="1" ht="27">
      <c r="A293" s="96" t="s">
        <v>1656</v>
      </c>
      <c r="B293" s="85" t="s">
        <v>188</v>
      </c>
      <c r="C293" s="86" t="s">
        <v>204</v>
      </c>
      <c r="D293" s="87" t="str">
        <f>+IF(C293="","",IF(C293="No Aplica","No Aplica","Ingrese Fecha"))</f>
        <v>No Aplica</v>
      </c>
      <c r="E293" s="15" t="s">
        <v>205</v>
      </c>
      <c r="F293" s="95">
        <v>433140</v>
      </c>
      <c r="G293" s="90">
        <v>40718</v>
      </c>
      <c r="H293" s="363" t="s">
        <v>775</v>
      </c>
      <c r="I293" s="16" t="s">
        <v>625</v>
      </c>
      <c r="J293" s="91" t="s">
        <v>206</v>
      </c>
      <c r="K293" s="297">
        <v>215600</v>
      </c>
      <c r="L293" s="253"/>
    </row>
    <row r="294" spans="1:12" s="9" customFormat="1" ht="27">
      <c r="A294" s="96" t="s">
        <v>1642</v>
      </c>
      <c r="B294" s="85" t="s">
        <v>188</v>
      </c>
      <c r="C294" s="86" t="s">
        <v>204</v>
      </c>
      <c r="D294" s="87" t="str">
        <f>+IF(C294="","",IF(C294="No Aplica","No Aplica","Ingrese Fecha"))</f>
        <v>No Aplica</v>
      </c>
      <c r="E294" s="15" t="s">
        <v>205</v>
      </c>
      <c r="F294" s="94">
        <v>2039764</v>
      </c>
      <c r="G294" s="90">
        <v>40718</v>
      </c>
      <c r="H294" s="364" t="s">
        <v>776</v>
      </c>
      <c r="I294" s="16" t="s">
        <v>626</v>
      </c>
      <c r="J294" s="91" t="s">
        <v>209</v>
      </c>
      <c r="K294" s="297">
        <v>1522593</v>
      </c>
      <c r="L294" s="253"/>
    </row>
    <row r="295" spans="1:12" s="9" customFormat="1" ht="27">
      <c r="A295" s="96" t="s">
        <v>1642</v>
      </c>
      <c r="B295" s="85" t="s">
        <v>188</v>
      </c>
      <c r="C295" s="86" t="s">
        <v>204</v>
      </c>
      <c r="D295" s="87" t="str">
        <f>+IF(C295="","",IF(C295="No Aplica","No Aplica","Ingrese Fecha"))</f>
        <v>No Aplica</v>
      </c>
      <c r="E295" s="15" t="s">
        <v>205</v>
      </c>
      <c r="F295" s="89">
        <v>90325</v>
      </c>
      <c r="G295" s="90">
        <v>40718</v>
      </c>
      <c r="H295" s="363" t="s">
        <v>646</v>
      </c>
      <c r="I295" s="16" t="s">
        <v>647</v>
      </c>
      <c r="J295" s="91" t="s">
        <v>293</v>
      </c>
      <c r="K295" s="297">
        <v>1691280</v>
      </c>
      <c r="L295" s="253"/>
    </row>
    <row r="296" spans="1:12" s="9" customFormat="1" ht="27">
      <c r="A296" s="96" t="s">
        <v>1642</v>
      </c>
      <c r="B296" s="83" t="s">
        <v>869</v>
      </c>
      <c r="C296" s="78" t="s">
        <v>162</v>
      </c>
      <c r="D296" s="79" t="s">
        <v>162</v>
      </c>
      <c r="E296" s="66" t="s">
        <v>170</v>
      </c>
      <c r="F296" s="81">
        <v>2486</v>
      </c>
      <c r="G296" s="84">
        <v>40718</v>
      </c>
      <c r="H296" s="349" t="s">
        <v>1672</v>
      </c>
      <c r="I296" s="66" t="s">
        <v>211</v>
      </c>
      <c r="J296" s="81" t="s">
        <v>182</v>
      </c>
      <c r="K296" s="297">
        <v>453220</v>
      </c>
      <c r="L296" s="253"/>
    </row>
    <row r="297" spans="1:12" s="9" customFormat="1" ht="27">
      <c r="A297" s="96" t="s">
        <v>1642</v>
      </c>
      <c r="B297" s="14" t="s">
        <v>161</v>
      </c>
      <c r="C297" s="78" t="s">
        <v>162</v>
      </c>
      <c r="D297" s="79" t="s">
        <v>162</v>
      </c>
      <c r="E297" s="66" t="s">
        <v>170</v>
      </c>
      <c r="F297" s="81">
        <v>975</v>
      </c>
      <c r="G297" s="84">
        <v>40718</v>
      </c>
      <c r="H297" s="349" t="s">
        <v>777</v>
      </c>
      <c r="I297" s="66" t="s">
        <v>778</v>
      </c>
      <c r="J297" s="81" t="s">
        <v>779</v>
      </c>
      <c r="K297" s="297">
        <v>37484</v>
      </c>
      <c r="L297" s="253"/>
    </row>
    <row r="298" spans="1:12" s="9" customFormat="1" ht="27">
      <c r="A298" s="96" t="s">
        <v>1642</v>
      </c>
      <c r="B298" s="14" t="s">
        <v>161</v>
      </c>
      <c r="C298" s="78" t="s">
        <v>162</v>
      </c>
      <c r="D298" s="79" t="s">
        <v>162</v>
      </c>
      <c r="E298" s="66" t="s">
        <v>171</v>
      </c>
      <c r="F298" s="81">
        <v>2487</v>
      </c>
      <c r="G298" s="84">
        <v>40718</v>
      </c>
      <c r="H298" s="349" t="s">
        <v>780</v>
      </c>
      <c r="I298" s="66" t="s">
        <v>781</v>
      </c>
      <c r="J298" s="81" t="s">
        <v>782</v>
      </c>
      <c r="K298" s="297">
        <v>424271</v>
      </c>
      <c r="L298" s="253"/>
    </row>
    <row r="299" spans="1:12" s="9" customFormat="1" ht="27">
      <c r="A299" s="96" t="s">
        <v>1642</v>
      </c>
      <c r="B299" s="85" t="s">
        <v>188</v>
      </c>
      <c r="C299" s="86" t="s">
        <v>204</v>
      </c>
      <c r="D299" s="87" t="str">
        <f>+IF(C299="","",IF(C299="No Aplica","No Aplica","Ingrese Fecha"))</f>
        <v>No Aplica</v>
      </c>
      <c r="E299" s="15" t="s">
        <v>207</v>
      </c>
      <c r="F299" s="89">
        <v>1062011</v>
      </c>
      <c r="G299" s="90">
        <v>40722</v>
      </c>
      <c r="H299" s="363" t="s">
        <v>783</v>
      </c>
      <c r="I299" s="16" t="s">
        <v>212</v>
      </c>
      <c r="J299" s="91" t="s">
        <v>213</v>
      </c>
      <c r="K299" s="297">
        <f>2885+288092</f>
        <v>290977</v>
      </c>
      <c r="L299" s="253"/>
    </row>
    <row r="300" spans="1:12" s="9" customFormat="1" ht="27">
      <c r="A300" s="96" t="s">
        <v>1642</v>
      </c>
      <c r="B300" s="85" t="s">
        <v>188</v>
      </c>
      <c r="C300" s="86" t="s">
        <v>204</v>
      </c>
      <c r="D300" s="87" t="str">
        <f>+IF(C300="","",IF(C300="No Aplica","No Aplica","Ingrese Fecha"))</f>
        <v>No Aplica</v>
      </c>
      <c r="E300" s="15" t="s">
        <v>205</v>
      </c>
      <c r="F300" s="94">
        <v>2054343</v>
      </c>
      <c r="G300" s="90">
        <v>40723</v>
      </c>
      <c r="H300" s="364" t="s">
        <v>784</v>
      </c>
      <c r="I300" s="16" t="s">
        <v>626</v>
      </c>
      <c r="J300" s="91" t="s">
        <v>209</v>
      </c>
      <c r="K300" s="297">
        <v>541830</v>
      </c>
      <c r="L300" s="253"/>
    </row>
    <row r="301" spans="1:12" s="9" customFormat="1" ht="27">
      <c r="A301" s="96" t="s">
        <v>1642</v>
      </c>
      <c r="B301" s="14" t="s">
        <v>161</v>
      </c>
      <c r="C301" s="78" t="s">
        <v>162</v>
      </c>
      <c r="D301" s="79" t="s">
        <v>162</v>
      </c>
      <c r="E301" s="66" t="s">
        <v>170</v>
      </c>
      <c r="F301" s="81">
        <v>976</v>
      </c>
      <c r="G301" s="84">
        <v>40723</v>
      </c>
      <c r="H301" s="349" t="s">
        <v>785</v>
      </c>
      <c r="I301" s="66" t="s">
        <v>1624</v>
      </c>
      <c r="J301" s="81" t="s">
        <v>786</v>
      </c>
      <c r="K301" s="297">
        <v>195963</v>
      </c>
      <c r="L301" s="253"/>
    </row>
    <row r="302" spans="1:12" s="9" customFormat="1" ht="27">
      <c r="A302" s="96" t="s">
        <v>1642</v>
      </c>
      <c r="B302" s="14" t="s">
        <v>161</v>
      </c>
      <c r="C302" s="78" t="s">
        <v>162</v>
      </c>
      <c r="D302" s="79" t="s">
        <v>162</v>
      </c>
      <c r="E302" s="66" t="s">
        <v>170</v>
      </c>
      <c r="F302" s="81">
        <v>977</v>
      </c>
      <c r="G302" s="84">
        <v>40723</v>
      </c>
      <c r="H302" s="349" t="s">
        <v>787</v>
      </c>
      <c r="I302" s="66" t="s">
        <v>788</v>
      </c>
      <c r="J302" s="81" t="s">
        <v>789</v>
      </c>
      <c r="K302" s="297">
        <v>18921</v>
      </c>
      <c r="L302" s="253"/>
    </row>
    <row r="303" spans="1:12" s="9" customFormat="1" ht="27">
      <c r="A303" s="96" t="s">
        <v>1642</v>
      </c>
      <c r="B303" s="14" t="s">
        <v>161</v>
      </c>
      <c r="C303" s="78" t="s">
        <v>162</v>
      </c>
      <c r="D303" s="79" t="s">
        <v>162</v>
      </c>
      <c r="E303" s="66" t="s">
        <v>170</v>
      </c>
      <c r="F303" s="81">
        <v>978</v>
      </c>
      <c r="G303" s="84">
        <v>40724</v>
      </c>
      <c r="H303" s="349" t="s">
        <v>790</v>
      </c>
      <c r="I303" s="66" t="s">
        <v>340</v>
      </c>
      <c r="J303" s="81" t="s">
        <v>290</v>
      </c>
      <c r="K303" s="297">
        <v>1513561</v>
      </c>
      <c r="L303" s="253"/>
    </row>
    <row r="304" spans="1:12" s="9" customFormat="1" ht="40.5">
      <c r="A304" s="96" t="s">
        <v>1642</v>
      </c>
      <c r="B304" s="14" t="s">
        <v>161</v>
      </c>
      <c r="C304" s="78" t="s">
        <v>162</v>
      </c>
      <c r="D304" s="79" t="s">
        <v>162</v>
      </c>
      <c r="E304" s="66" t="s">
        <v>171</v>
      </c>
      <c r="F304" s="81">
        <v>2491</v>
      </c>
      <c r="G304" s="84">
        <v>40724</v>
      </c>
      <c r="H304" s="349" t="s">
        <v>791</v>
      </c>
      <c r="I304" s="66" t="s">
        <v>1648</v>
      </c>
      <c r="J304" s="81" t="s">
        <v>1649</v>
      </c>
      <c r="K304" s="297">
        <v>493350</v>
      </c>
      <c r="L304" s="253"/>
    </row>
    <row r="305" spans="1:12" s="9" customFormat="1" ht="27">
      <c r="A305" s="96" t="s">
        <v>1642</v>
      </c>
      <c r="B305" s="14" t="s">
        <v>161</v>
      </c>
      <c r="C305" s="78" t="s">
        <v>162</v>
      </c>
      <c r="D305" s="79" t="s">
        <v>162</v>
      </c>
      <c r="E305" s="66" t="s">
        <v>171</v>
      </c>
      <c r="F305" s="81">
        <v>2492</v>
      </c>
      <c r="G305" s="84">
        <v>40724</v>
      </c>
      <c r="H305" s="349" t="s">
        <v>792</v>
      </c>
      <c r="I305" s="66" t="s">
        <v>74</v>
      </c>
      <c r="J305" s="81" t="s">
        <v>793</v>
      </c>
      <c r="K305" s="297">
        <v>71400</v>
      </c>
      <c r="L305" s="253"/>
    </row>
    <row r="306" spans="1:12" s="9" customFormat="1" ht="27">
      <c r="A306" s="96" t="s">
        <v>1642</v>
      </c>
      <c r="B306" s="14" t="s">
        <v>161</v>
      </c>
      <c r="C306" s="78" t="s">
        <v>162</v>
      </c>
      <c r="D306" s="79" t="s">
        <v>162</v>
      </c>
      <c r="E306" s="66" t="s">
        <v>171</v>
      </c>
      <c r="F306" s="81">
        <v>2497</v>
      </c>
      <c r="G306" s="84">
        <v>40724</v>
      </c>
      <c r="H306" s="349" t="s">
        <v>648</v>
      </c>
      <c r="I306" s="66" t="s">
        <v>640</v>
      </c>
      <c r="J306" s="81" t="s">
        <v>294</v>
      </c>
      <c r="K306" s="297">
        <v>30000</v>
      </c>
      <c r="L306" s="253"/>
    </row>
    <row r="307" spans="1:12" s="9" customFormat="1" ht="27">
      <c r="A307" s="96" t="s">
        <v>1642</v>
      </c>
      <c r="B307" s="14" t="s">
        <v>161</v>
      </c>
      <c r="C307" s="78" t="s">
        <v>162</v>
      </c>
      <c r="D307" s="79" t="s">
        <v>162</v>
      </c>
      <c r="E307" s="66" t="s">
        <v>171</v>
      </c>
      <c r="F307" s="81">
        <v>2498</v>
      </c>
      <c r="G307" s="84">
        <v>40724</v>
      </c>
      <c r="H307" s="349" t="s">
        <v>794</v>
      </c>
      <c r="I307" s="66" t="s">
        <v>1248</v>
      </c>
      <c r="J307" s="81" t="s">
        <v>1249</v>
      </c>
      <c r="K307" s="297">
        <v>166600</v>
      </c>
      <c r="L307" s="253"/>
    </row>
    <row r="308" spans="1:12" s="9" customFormat="1" ht="27.75" thickBot="1">
      <c r="A308" s="103" t="s">
        <v>1642</v>
      </c>
      <c r="B308" s="104" t="s">
        <v>188</v>
      </c>
      <c r="C308" s="105" t="s">
        <v>204</v>
      </c>
      <c r="D308" s="106" t="str">
        <f>+IF(C308="","",IF(C308="No Aplica","No Aplica","Ingrese Fecha"))</f>
        <v>No Aplica</v>
      </c>
      <c r="E308" s="307" t="s">
        <v>205</v>
      </c>
      <c r="F308" s="108">
        <v>40702</v>
      </c>
      <c r="G308" s="109">
        <v>114292</v>
      </c>
      <c r="H308" s="365" t="s">
        <v>795</v>
      </c>
      <c r="I308" s="38" t="s">
        <v>649</v>
      </c>
      <c r="J308" s="110" t="s">
        <v>217</v>
      </c>
      <c r="K308" s="306">
        <v>222773</v>
      </c>
      <c r="L308" s="253"/>
    </row>
    <row r="309" spans="1:12" s="9" customFormat="1" ht="27">
      <c r="A309" s="70" t="s">
        <v>379</v>
      </c>
      <c r="B309" s="70" t="s">
        <v>188</v>
      </c>
      <c r="C309" s="255" t="s">
        <v>204</v>
      </c>
      <c r="D309" s="255" t="s">
        <v>204</v>
      </c>
      <c r="E309" s="4" t="s">
        <v>225</v>
      </c>
      <c r="F309" s="255" t="s">
        <v>380</v>
      </c>
      <c r="G309" s="256">
        <v>40703</v>
      </c>
      <c r="H309" s="355" t="s">
        <v>796</v>
      </c>
      <c r="I309" s="18" t="s">
        <v>381</v>
      </c>
      <c r="J309" s="115" t="s">
        <v>267</v>
      </c>
      <c r="K309" s="297">
        <v>287100</v>
      </c>
      <c r="L309" s="253"/>
    </row>
    <row r="310" spans="1:12" s="9" customFormat="1" ht="27">
      <c r="A310" s="44" t="s">
        <v>379</v>
      </c>
      <c r="B310" s="44" t="s">
        <v>188</v>
      </c>
      <c r="C310" s="50" t="s">
        <v>204</v>
      </c>
      <c r="D310" s="50" t="s">
        <v>204</v>
      </c>
      <c r="E310" s="3" t="s">
        <v>225</v>
      </c>
      <c r="F310" s="50" t="s">
        <v>382</v>
      </c>
      <c r="G310" s="257">
        <v>40704</v>
      </c>
      <c r="H310" s="353" t="s">
        <v>797</v>
      </c>
      <c r="I310" s="2" t="s">
        <v>381</v>
      </c>
      <c r="J310" s="45" t="s">
        <v>267</v>
      </c>
      <c r="K310" s="297">
        <v>106800</v>
      </c>
      <c r="L310" s="253"/>
    </row>
    <row r="311" spans="1:12" s="9" customFormat="1" ht="27">
      <c r="A311" s="44" t="s">
        <v>379</v>
      </c>
      <c r="B311" s="44" t="s">
        <v>188</v>
      </c>
      <c r="C311" s="50" t="s">
        <v>204</v>
      </c>
      <c r="D311" s="50" t="s">
        <v>204</v>
      </c>
      <c r="E311" s="3" t="s">
        <v>225</v>
      </c>
      <c r="F311" s="50" t="s">
        <v>383</v>
      </c>
      <c r="G311" s="257">
        <v>40716</v>
      </c>
      <c r="H311" s="353" t="s">
        <v>798</v>
      </c>
      <c r="I311" s="2" t="s">
        <v>381</v>
      </c>
      <c r="J311" s="45" t="s">
        <v>267</v>
      </c>
      <c r="K311" s="297">
        <v>43600</v>
      </c>
      <c r="L311" s="253"/>
    </row>
    <row r="312" spans="1:12" s="9" customFormat="1" ht="13.5">
      <c r="A312" s="44" t="s">
        <v>379</v>
      </c>
      <c r="B312" s="44" t="s">
        <v>188</v>
      </c>
      <c r="C312" s="50" t="s">
        <v>204</v>
      </c>
      <c r="D312" s="50" t="s">
        <v>204</v>
      </c>
      <c r="E312" s="3" t="s">
        <v>225</v>
      </c>
      <c r="F312" s="50" t="s">
        <v>384</v>
      </c>
      <c r="G312" s="257">
        <v>40723</v>
      </c>
      <c r="H312" s="353" t="s">
        <v>455</v>
      </c>
      <c r="I312" s="2" t="s">
        <v>381</v>
      </c>
      <c r="J312" s="45" t="s">
        <v>267</v>
      </c>
      <c r="K312" s="297">
        <v>63200</v>
      </c>
      <c r="L312" s="253"/>
    </row>
    <row r="313" spans="1:12" s="9" customFormat="1" ht="54">
      <c r="A313" s="44" t="s">
        <v>379</v>
      </c>
      <c r="B313" s="44" t="s">
        <v>188</v>
      </c>
      <c r="C313" s="50" t="s">
        <v>204</v>
      </c>
      <c r="D313" s="50" t="s">
        <v>204</v>
      </c>
      <c r="E313" s="1" t="s">
        <v>225</v>
      </c>
      <c r="F313" s="50" t="s">
        <v>296</v>
      </c>
      <c r="G313" s="257">
        <v>40704</v>
      </c>
      <c r="H313" s="353" t="s">
        <v>799</v>
      </c>
      <c r="I313" s="3" t="s">
        <v>297</v>
      </c>
      <c r="J313" s="50" t="s">
        <v>195</v>
      </c>
      <c r="K313" s="297">
        <v>2359900</v>
      </c>
      <c r="L313" s="253"/>
    </row>
    <row r="314" spans="1:12" s="9" customFormat="1" ht="27">
      <c r="A314" s="44" t="s">
        <v>379</v>
      </c>
      <c r="B314" s="44" t="s">
        <v>188</v>
      </c>
      <c r="C314" s="50" t="s">
        <v>204</v>
      </c>
      <c r="D314" s="50" t="s">
        <v>204</v>
      </c>
      <c r="E314" s="1" t="s">
        <v>225</v>
      </c>
      <c r="F314" s="50" t="s">
        <v>298</v>
      </c>
      <c r="G314" s="257">
        <v>40704</v>
      </c>
      <c r="H314" s="353" t="s">
        <v>800</v>
      </c>
      <c r="I314" s="3" t="s">
        <v>297</v>
      </c>
      <c r="J314" s="50" t="s">
        <v>195</v>
      </c>
      <c r="K314" s="297">
        <v>288800</v>
      </c>
      <c r="L314" s="253"/>
    </row>
    <row r="315" spans="1:12" s="9" customFormat="1" ht="27">
      <c r="A315" s="44" t="s">
        <v>379</v>
      </c>
      <c r="B315" s="44" t="s">
        <v>188</v>
      </c>
      <c r="C315" s="50" t="s">
        <v>204</v>
      </c>
      <c r="D315" s="50" t="s">
        <v>204</v>
      </c>
      <c r="E315" s="1" t="s">
        <v>225</v>
      </c>
      <c r="F315" s="50" t="s">
        <v>299</v>
      </c>
      <c r="G315" s="257">
        <v>40704</v>
      </c>
      <c r="H315" s="353" t="s">
        <v>801</v>
      </c>
      <c r="I315" s="3" t="s">
        <v>297</v>
      </c>
      <c r="J315" s="50" t="s">
        <v>195</v>
      </c>
      <c r="K315" s="297">
        <v>348600</v>
      </c>
      <c r="L315" s="253"/>
    </row>
    <row r="316" spans="1:12" s="9" customFormat="1" ht="67.5">
      <c r="A316" s="44" t="s">
        <v>379</v>
      </c>
      <c r="B316" s="44" t="s">
        <v>188</v>
      </c>
      <c r="C316" s="50" t="s">
        <v>204</v>
      </c>
      <c r="D316" s="50" t="s">
        <v>204</v>
      </c>
      <c r="E316" s="1" t="s">
        <v>225</v>
      </c>
      <c r="F316" s="50" t="s">
        <v>300</v>
      </c>
      <c r="G316" s="257">
        <v>40716</v>
      </c>
      <c r="H316" s="353" t="s">
        <v>802</v>
      </c>
      <c r="I316" s="3" t="s">
        <v>297</v>
      </c>
      <c r="J316" s="50" t="s">
        <v>195</v>
      </c>
      <c r="K316" s="297">
        <v>272700</v>
      </c>
      <c r="L316" s="253"/>
    </row>
    <row r="317" spans="1:12" s="9" customFormat="1" ht="27">
      <c r="A317" s="44" t="s">
        <v>379</v>
      </c>
      <c r="B317" s="44" t="s">
        <v>188</v>
      </c>
      <c r="C317" s="50" t="s">
        <v>204</v>
      </c>
      <c r="D317" s="50" t="s">
        <v>204</v>
      </c>
      <c r="E317" s="1" t="s">
        <v>225</v>
      </c>
      <c r="F317" s="50" t="s">
        <v>301</v>
      </c>
      <c r="G317" s="257">
        <v>40704</v>
      </c>
      <c r="H317" s="353" t="s">
        <v>803</v>
      </c>
      <c r="I317" s="3" t="s">
        <v>297</v>
      </c>
      <c r="J317" s="50" t="s">
        <v>195</v>
      </c>
      <c r="K317" s="297">
        <v>134400</v>
      </c>
      <c r="L317" s="253"/>
    </row>
    <row r="318" spans="1:12" s="9" customFormat="1" ht="27">
      <c r="A318" s="1" t="s">
        <v>379</v>
      </c>
      <c r="B318" s="1" t="s">
        <v>188</v>
      </c>
      <c r="C318" s="46" t="s">
        <v>204</v>
      </c>
      <c r="D318" s="62" t="s">
        <v>204</v>
      </c>
      <c r="E318" s="3" t="s">
        <v>225</v>
      </c>
      <c r="F318" s="46" t="s">
        <v>302</v>
      </c>
      <c r="G318" s="257">
        <v>40704</v>
      </c>
      <c r="H318" s="347" t="s">
        <v>804</v>
      </c>
      <c r="I318" s="3" t="s">
        <v>303</v>
      </c>
      <c r="J318" s="160" t="s">
        <v>407</v>
      </c>
      <c r="K318" s="297">
        <v>36130</v>
      </c>
      <c r="L318" s="253"/>
    </row>
    <row r="319" spans="1:12" s="9" customFormat="1" ht="27">
      <c r="A319" s="44" t="s">
        <v>379</v>
      </c>
      <c r="B319" s="44" t="s">
        <v>188</v>
      </c>
      <c r="C319" s="45" t="s">
        <v>204</v>
      </c>
      <c r="D319" s="49" t="s">
        <v>204</v>
      </c>
      <c r="E319" s="3" t="s">
        <v>225</v>
      </c>
      <c r="F319" s="45" t="s">
        <v>304</v>
      </c>
      <c r="G319" s="257">
        <v>40714</v>
      </c>
      <c r="H319" s="350" t="s">
        <v>805</v>
      </c>
      <c r="I319" s="2" t="s">
        <v>303</v>
      </c>
      <c r="J319" s="45" t="s">
        <v>407</v>
      </c>
      <c r="K319" s="297">
        <v>9500</v>
      </c>
      <c r="L319" s="253"/>
    </row>
    <row r="320" spans="1:12" s="9" customFormat="1" ht="27">
      <c r="A320" s="44" t="s">
        <v>379</v>
      </c>
      <c r="B320" s="44" t="s">
        <v>188</v>
      </c>
      <c r="C320" s="45" t="s">
        <v>204</v>
      </c>
      <c r="D320" s="45" t="s">
        <v>204</v>
      </c>
      <c r="E320" s="3" t="s">
        <v>225</v>
      </c>
      <c r="F320" s="50" t="s">
        <v>305</v>
      </c>
      <c r="G320" s="257">
        <v>40704</v>
      </c>
      <c r="H320" s="350" t="s">
        <v>806</v>
      </c>
      <c r="I320" s="2" t="s">
        <v>303</v>
      </c>
      <c r="J320" s="45" t="s">
        <v>407</v>
      </c>
      <c r="K320" s="297">
        <v>17260</v>
      </c>
      <c r="L320" s="253"/>
    </row>
    <row r="321" spans="1:12" s="9" customFormat="1" ht="40.5">
      <c r="A321" s="44" t="s">
        <v>379</v>
      </c>
      <c r="B321" s="44" t="s">
        <v>188</v>
      </c>
      <c r="C321" s="45" t="s">
        <v>204</v>
      </c>
      <c r="D321" s="49" t="s">
        <v>204</v>
      </c>
      <c r="E321" s="3" t="s">
        <v>225</v>
      </c>
      <c r="F321" s="45" t="s">
        <v>306</v>
      </c>
      <c r="G321" s="257">
        <v>40717</v>
      </c>
      <c r="H321" s="350" t="s">
        <v>807</v>
      </c>
      <c r="I321" s="2" t="s">
        <v>303</v>
      </c>
      <c r="J321" s="45" t="s">
        <v>407</v>
      </c>
      <c r="K321" s="297">
        <v>24740</v>
      </c>
      <c r="L321" s="253"/>
    </row>
    <row r="322" spans="1:12" s="9" customFormat="1" ht="13.5">
      <c r="A322" s="44" t="s">
        <v>379</v>
      </c>
      <c r="B322" s="44" t="s">
        <v>172</v>
      </c>
      <c r="C322" s="50" t="s">
        <v>307</v>
      </c>
      <c r="D322" s="186">
        <v>40452</v>
      </c>
      <c r="E322" s="3" t="s">
        <v>406</v>
      </c>
      <c r="F322" s="50" t="s">
        <v>204</v>
      </c>
      <c r="G322" s="257">
        <v>40703</v>
      </c>
      <c r="H322" s="353" t="s">
        <v>808</v>
      </c>
      <c r="I322" s="3" t="s">
        <v>650</v>
      </c>
      <c r="J322" s="50" t="s">
        <v>310</v>
      </c>
      <c r="K322" s="297">
        <v>205000</v>
      </c>
      <c r="L322" s="253"/>
    </row>
    <row r="323" spans="1:12" s="9" customFormat="1" ht="13.5">
      <c r="A323" s="44" t="s">
        <v>379</v>
      </c>
      <c r="B323" s="44" t="s">
        <v>172</v>
      </c>
      <c r="C323" s="50" t="s">
        <v>307</v>
      </c>
      <c r="D323" s="186">
        <v>40452</v>
      </c>
      <c r="E323" s="3" t="s">
        <v>406</v>
      </c>
      <c r="F323" s="50" t="s">
        <v>204</v>
      </c>
      <c r="G323" s="257">
        <v>40703</v>
      </c>
      <c r="H323" s="353" t="s">
        <v>809</v>
      </c>
      <c r="I323" s="3" t="s">
        <v>650</v>
      </c>
      <c r="J323" s="50" t="s">
        <v>310</v>
      </c>
      <c r="K323" s="297">
        <v>205000</v>
      </c>
      <c r="L323" s="253"/>
    </row>
    <row r="324" spans="1:12" s="9" customFormat="1" ht="13.5">
      <c r="A324" s="44" t="s">
        <v>379</v>
      </c>
      <c r="B324" s="44" t="s">
        <v>172</v>
      </c>
      <c r="C324" s="50" t="s">
        <v>307</v>
      </c>
      <c r="D324" s="186">
        <v>40452</v>
      </c>
      <c r="E324" s="3" t="s">
        <v>406</v>
      </c>
      <c r="F324" s="50" t="s">
        <v>204</v>
      </c>
      <c r="G324" s="257">
        <v>40707</v>
      </c>
      <c r="H324" s="353" t="s">
        <v>810</v>
      </c>
      <c r="I324" s="3" t="s">
        <v>650</v>
      </c>
      <c r="J324" s="50" t="s">
        <v>310</v>
      </c>
      <c r="K324" s="297">
        <v>205000</v>
      </c>
      <c r="L324" s="253"/>
    </row>
    <row r="325" spans="1:12" s="9" customFormat="1" ht="13.5">
      <c r="A325" s="44" t="s">
        <v>379</v>
      </c>
      <c r="B325" s="44" t="s">
        <v>172</v>
      </c>
      <c r="C325" s="50" t="s">
        <v>307</v>
      </c>
      <c r="D325" s="186">
        <v>40452</v>
      </c>
      <c r="E325" s="3" t="s">
        <v>406</v>
      </c>
      <c r="F325" s="50" t="s">
        <v>204</v>
      </c>
      <c r="G325" s="257">
        <v>40709</v>
      </c>
      <c r="H325" s="353" t="s">
        <v>811</v>
      </c>
      <c r="I325" s="3" t="s">
        <v>650</v>
      </c>
      <c r="J325" s="50" t="s">
        <v>310</v>
      </c>
      <c r="K325" s="297">
        <v>205000</v>
      </c>
      <c r="L325" s="253"/>
    </row>
    <row r="326" spans="1:12" s="9" customFormat="1" ht="13.5">
      <c r="A326" s="44" t="s">
        <v>379</v>
      </c>
      <c r="B326" s="44" t="s">
        <v>172</v>
      </c>
      <c r="C326" s="50" t="s">
        <v>307</v>
      </c>
      <c r="D326" s="186">
        <v>40452</v>
      </c>
      <c r="E326" s="3" t="s">
        <v>406</v>
      </c>
      <c r="F326" s="50" t="s">
        <v>204</v>
      </c>
      <c r="G326" s="257">
        <v>40724</v>
      </c>
      <c r="H326" s="353" t="s">
        <v>812</v>
      </c>
      <c r="I326" s="3" t="s">
        <v>650</v>
      </c>
      <c r="J326" s="50" t="s">
        <v>310</v>
      </c>
      <c r="K326" s="297">
        <v>205000</v>
      </c>
      <c r="L326" s="253"/>
    </row>
    <row r="327" spans="1:12" s="9" customFormat="1" ht="13.5">
      <c r="A327" s="44" t="s">
        <v>379</v>
      </c>
      <c r="B327" s="44" t="s">
        <v>172</v>
      </c>
      <c r="C327" s="50" t="s">
        <v>307</v>
      </c>
      <c r="D327" s="186">
        <v>40452</v>
      </c>
      <c r="E327" s="3" t="s">
        <v>406</v>
      </c>
      <c r="F327" s="50" t="s">
        <v>204</v>
      </c>
      <c r="G327" s="257">
        <v>40724</v>
      </c>
      <c r="H327" s="353" t="s">
        <v>813</v>
      </c>
      <c r="I327" s="3" t="s">
        <v>650</v>
      </c>
      <c r="J327" s="50" t="s">
        <v>310</v>
      </c>
      <c r="K327" s="297">
        <v>205000</v>
      </c>
      <c r="L327" s="253"/>
    </row>
    <row r="328" spans="1:12" s="9" customFormat="1" ht="13.5">
      <c r="A328" s="44" t="s">
        <v>379</v>
      </c>
      <c r="B328" s="44" t="s">
        <v>172</v>
      </c>
      <c r="C328" s="50" t="s">
        <v>307</v>
      </c>
      <c r="D328" s="186">
        <v>40452</v>
      </c>
      <c r="E328" s="3" t="s">
        <v>406</v>
      </c>
      <c r="F328" s="50" t="s">
        <v>204</v>
      </c>
      <c r="G328" s="257">
        <v>40715</v>
      </c>
      <c r="H328" s="353" t="s">
        <v>814</v>
      </c>
      <c r="I328" s="3" t="s">
        <v>308</v>
      </c>
      <c r="J328" s="50" t="s">
        <v>309</v>
      </c>
      <c r="K328" s="297">
        <v>205000</v>
      </c>
      <c r="L328" s="253"/>
    </row>
    <row r="329" spans="1:12" s="9" customFormat="1" ht="27">
      <c r="A329" s="44" t="s">
        <v>379</v>
      </c>
      <c r="B329" s="1" t="s">
        <v>161</v>
      </c>
      <c r="C329" s="46" t="s">
        <v>204</v>
      </c>
      <c r="D329" s="62" t="s">
        <v>204</v>
      </c>
      <c r="E329" s="3" t="s">
        <v>417</v>
      </c>
      <c r="F329" s="46">
        <v>1121</v>
      </c>
      <c r="G329" s="257">
        <v>40701</v>
      </c>
      <c r="H329" s="350" t="s">
        <v>815</v>
      </c>
      <c r="I329" s="2" t="s">
        <v>816</v>
      </c>
      <c r="J329" s="45" t="s">
        <v>817</v>
      </c>
      <c r="K329" s="297">
        <v>63070</v>
      </c>
      <c r="L329" s="253"/>
    </row>
    <row r="330" spans="1:12" s="9" customFormat="1" ht="27">
      <c r="A330" s="44" t="s">
        <v>379</v>
      </c>
      <c r="B330" s="1" t="s">
        <v>161</v>
      </c>
      <c r="C330" s="46" t="s">
        <v>204</v>
      </c>
      <c r="D330" s="62" t="s">
        <v>204</v>
      </c>
      <c r="E330" s="3" t="s">
        <v>417</v>
      </c>
      <c r="F330" s="46">
        <v>1122</v>
      </c>
      <c r="G330" s="257">
        <v>40702</v>
      </c>
      <c r="H330" s="350" t="s">
        <v>818</v>
      </c>
      <c r="I330" s="2" t="s">
        <v>651</v>
      </c>
      <c r="J330" s="45" t="s">
        <v>1305</v>
      </c>
      <c r="K330" s="297">
        <v>107100</v>
      </c>
      <c r="L330" s="253"/>
    </row>
    <row r="331" spans="1:12" s="9" customFormat="1" ht="13.5">
      <c r="A331" s="44" t="s">
        <v>379</v>
      </c>
      <c r="B331" s="1" t="s">
        <v>161</v>
      </c>
      <c r="C331" s="46" t="s">
        <v>204</v>
      </c>
      <c r="D331" s="62" t="s">
        <v>204</v>
      </c>
      <c r="E331" s="3" t="s">
        <v>416</v>
      </c>
      <c r="F331" s="46">
        <v>536</v>
      </c>
      <c r="G331" s="257">
        <v>40702</v>
      </c>
      <c r="H331" s="350" t="s">
        <v>819</v>
      </c>
      <c r="I331" s="2" t="s">
        <v>418</v>
      </c>
      <c r="J331" s="45" t="s">
        <v>173</v>
      </c>
      <c r="K331" s="297">
        <v>59887</v>
      </c>
      <c r="L331" s="253"/>
    </row>
    <row r="332" spans="1:12" s="9" customFormat="1" ht="27">
      <c r="A332" s="44" t="s">
        <v>379</v>
      </c>
      <c r="B332" s="1" t="s">
        <v>163</v>
      </c>
      <c r="C332" s="46" t="s">
        <v>820</v>
      </c>
      <c r="D332" s="62">
        <v>40690</v>
      </c>
      <c r="E332" s="3" t="s">
        <v>406</v>
      </c>
      <c r="F332" s="62" t="s">
        <v>204</v>
      </c>
      <c r="G332" s="257">
        <v>40695</v>
      </c>
      <c r="H332" s="350" t="s">
        <v>821</v>
      </c>
      <c r="I332" s="2" t="s">
        <v>652</v>
      </c>
      <c r="J332" s="45" t="s">
        <v>822</v>
      </c>
      <c r="K332" s="297" t="s">
        <v>823</v>
      </c>
      <c r="L332" s="253"/>
    </row>
    <row r="333" spans="1:12" s="9" customFormat="1" ht="27">
      <c r="A333" s="44" t="s">
        <v>379</v>
      </c>
      <c r="B333" s="44" t="s">
        <v>172</v>
      </c>
      <c r="C333" s="46" t="s">
        <v>824</v>
      </c>
      <c r="D333" s="62">
        <v>40702</v>
      </c>
      <c r="E333" s="3" t="s">
        <v>406</v>
      </c>
      <c r="F333" s="46" t="s">
        <v>204</v>
      </c>
      <c r="G333" s="257">
        <v>40717</v>
      </c>
      <c r="H333" s="350" t="s">
        <v>825</v>
      </c>
      <c r="I333" s="2" t="s">
        <v>826</v>
      </c>
      <c r="J333" s="45" t="s">
        <v>827</v>
      </c>
      <c r="K333" s="297" t="s">
        <v>828</v>
      </c>
      <c r="L333" s="253"/>
    </row>
    <row r="334" spans="1:12" s="9" customFormat="1" ht="27">
      <c r="A334" s="44" t="s">
        <v>379</v>
      </c>
      <c r="B334" s="1" t="s">
        <v>172</v>
      </c>
      <c r="C334" s="50" t="s">
        <v>456</v>
      </c>
      <c r="D334" s="258">
        <v>40193</v>
      </c>
      <c r="E334" s="3" t="s">
        <v>417</v>
      </c>
      <c r="F334" s="46">
        <v>1123</v>
      </c>
      <c r="G334" s="257">
        <v>40702</v>
      </c>
      <c r="H334" s="350" t="s">
        <v>829</v>
      </c>
      <c r="I334" s="2" t="s">
        <v>261</v>
      </c>
      <c r="J334" s="45" t="s">
        <v>165</v>
      </c>
      <c r="K334" s="297">
        <v>166211</v>
      </c>
      <c r="L334" s="253"/>
    </row>
    <row r="335" spans="1:12" s="9" customFormat="1" ht="13.5">
      <c r="A335" s="44" t="s">
        <v>379</v>
      </c>
      <c r="B335" s="1" t="s">
        <v>161</v>
      </c>
      <c r="C335" s="46" t="s">
        <v>204</v>
      </c>
      <c r="D335" s="62" t="s">
        <v>204</v>
      </c>
      <c r="E335" s="3" t="s">
        <v>416</v>
      </c>
      <c r="F335" s="46">
        <v>537</v>
      </c>
      <c r="G335" s="257">
        <v>40703</v>
      </c>
      <c r="H335" s="350" t="s">
        <v>830</v>
      </c>
      <c r="I335" s="2" t="s">
        <v>831</v>
      </c>
      <c r="J335" s="45" t="s">
        <v>832</v>
      </c>
      <c r="K335" s="297">
        <v>35392</v>
      </c>
      <c r="L335" s="253"/>
    </row>
    <row r="336" spans="1:12" s="9" customFormat="1" ht="13.5">
      <c r="A336" s="44" t="s">
        <v>379</v>
      </c>
      <c r="B336" s="1" t="s">
        <v>161</v>
      </c>
      <c r="C336" s="46" t="s">
        <v>204</v>
      </c>
      <c r="D336" s="62" t="s">
        <v>204</v>
      </c>
      <c r="E336" s="3" t="s">
        <v>417</v>
      </c>
      <c r="F336" s="46">
        <v>1124</v>
      </c>
      <c r="G336" s="257">
        <v>40703</v>
      </c>
      <c r="H336" s="350" t="s">
        <v>833</v>
      </c>
      <c r="I336" s="2" t="s">
        <v>834</v>
      </c>
      <c r="J336" s="45" t="s">
        <v>835</v>
      </c>
      <c r="K336" s="297">
        <v>300000</v>
      </c>
      <c r="L336" s="253"/>
    </row>
    <row r="337" spans="1:12" s="9" customFormat="1" ht="27">
      <c r="A337" s="44" t="s">
        <v>379</v>
      </c>
      <c r="B337" s="1" t="s">
        <v>131</v>
      </c>
      <c r="C337" s="46" t="s">
        <v>204</v>
      </c>
      <c r="D337" s="62" t="s">
        <v>204</v>
      </c>
      <c r="E337" s="3" t="s">
        <v>417</v>
      </c>
      <c r="F337" s="46">
        <v>1125</v>
      </c>
      <c r="G337" s="257">
        <v>40703</v>
      </c>
      <c r="H337" s="350" t="s">
        <v>836</v>
      </c>
      <c r="I337" s="2" t="s">
        <v>1306</v>
      </c>
      <c r="J337" s="45" t="s">
        <v>1307</v>
      </c>
      <c r="K337" s="297">
        <v>214200</v>
      </c>
      <c r="L337" s="253"/>
    </row>
    <row r="338" spans="1:12" s="9" customFormat="1" ht="54">
      <c r="A338" s="44" t="s">
        <v>379</v>
      </c>
      <c r="B338" s="1" t="s">
        <v>172</v>
      </c>
      <c r="C338" s="50" t="s">
        <v>456</v>
      </c>
      <c r="D338" s="258">
        <v>40193</v>
      </c>
      <c r="E338" s="3" t="s">
        <v>417</v>
      </c>
      <c r="F338" s="46">
        <v>1126</v>
      </c>
      <c r="G338" s="257">
        <v>40704</v>
      </c>
      <c r="H338" s="350" t="s">
        <v>653</v>
      </c>
      <c r="I338" s="2" t="s">
        <v>261</v>
      </c>
      <c r="J338" s="45" t="s">
        <v>165</v>
      </c>
      <c r="K338" s="297">
        <v>208654</v>
      </c>
      <c r="L338" s="253"/>
    </row>
    <row r="339" spans="1:12" s="9" customFormat="1" ht="27">
      <c r="A339" s="44" t="s">
        <v>379</v>
      </c>
      <c r="B339" s="1" t="s">
        <v>131</v>
      </c>
      <c r="C339" s="46" t="s">
        <v>204</v>
      </c>
      <c r="D339" s="62" t="s">
        <v>204</v>
      </c>
      <c r="E339" s="3" t="s">
        <v>417</v>
      </c>
      <c r="F339" s="46">
        <v>1127</v>
      </c>
      <c r="G339" s="257">
        <v>40704</v>
      </c>
      <c r="H339" s="350" t="s">
        <v>837</v>
      </c>
      <c r="I339" s="2" t="s">
        <v>1624</v>
      </c>
      <c r="J339" s="45" t="s">
        <v>326</v>
      </c>
      <c r="K339" s="297">
        <v>1000000</v>
      </c>
      <c r="L339" s="253"/>
    </row>
    <row r="340" spans="1:12" s="9" customFormat="1" ht="13.5">
      <c r="A340" s="44" t="s">
        <v>379</v>
      </c>
      <c r="B340" s="1" t="s">
        <v>161</v>
      </c>
      <c r="C340" s="46" t="s">
        <v>204</v>
      </c>
      <c r="D340" s="62" t="s">
        <v>204</v>
      </c>
      <c r="E340" s="3" t="s">
        <v>417</v>
      </c>
      <c r="F340" s="46">
        <v>1138</v>
      </c>
      <c r="G340" s="257">
        <v>40708</v>
      </c>
      <c r="H340" s="350" t="s">
        <v>838</v>
      </c>
      <c r="I340" s="2" t="s">
        <v>654</v>
      </c>
      <c r="J340" s="45" t="s">
        <v>839</v>
      </c>
      <c r="K340" s="297">
        <v>158270</v>
      </c>
      <c r="L340" s="253"/>
    </row>
    <row r="341" spans="1:12" s="9" customFormat="1" ht="13.5">
      <c r="A341" s="44" t="s">
        <v>379</v>
      </c>
      <c r="B341" s="1" t="s">
        <v>161</v>
      </c>
      <c r="C341" s="46" t="s">
        <v>204</v>
      </c>
      <c r="D341" s="62" t="s">
        <v>204</v>
      </c>
      <c r="E341" s="3" t="s">
        <v>417</v>
      </c>
      <c r="F341" s="46">
        <v>1139</v>
      </c>
      <c r="G341" s="257">
        <v>40708</v>
      </c>
      <c r="H341" s="350" t="s">
        <v>840</v>
      </c>
      <c r="I341" s="2" t="s">
        <v>841</v>
      </c>
      <c r="J341" s="45" t="s">
        <v>842</v>
      </c>
      <c r="K341" s="297">
        <v>452200</v>
      </c>
      <c r="L341" s="253"/>
    </row>
    <row r="342" spans="1:12" s="9" customFormat="1" ht="27">
      <c r="A342" s="44" t="s">
        <v>379</v>
      </c>
      <c r="B342" s="1" t="s">
        <v>131</v>
      </c>
      <c r="C342" s="46" t="s">
        <v>204</v>
      </c>
      <c r="D342" s="62" t="s">
        <v>204</v>
      </c>
      <c r="E342" s="3" t="s">
        <v>417</v>
      </c>
      <c r="F342" s="46">
        <v>1140</v>
      </c>
      <c r="G342" s="257">
        <v>40708</v>
      </c>
      <c r="H342" s="350" t="s">
        <v>843</v>
      </c>
      <c r="I342" s="2" t="s">
        <v>1306</v>
      </c>
      <c r="J342" s="45" t="s">
        <v>1307</v>
      </c>
      <c r="K342" s="297">
        <v>104994</v>
      </c>
      <c r="L342" s="253"/>
    </row>
    <row r="343" spans="1:12" s="9" customFormat="1" ht="27">
      <c r="A343" s="44" t="s">
        <v>379</v>
      </c>
      <c r="B343" s="1" t="s">
        <v>161</v>
      </c>
      <c r="C343" s="46" t="s">
        <v>204</v>
      </c>
      <c r="D343" s="62" t="s">
        <v>204</v>
      </c>
      <c r="E343" s="3" t="s">
        <v>844</v>
      </c>
      <c r="F343" s="46">
        <v>539</v>
      </c>
      <c r="G343" s="257">
        <v>40709</v>
      </c>
      <c r="H343" s="350" t="s">
        <v>655</v>
      </c>
      <c r="I343" s="2" t="s">
        <v>656</v>
      </c>
      <c r="J343" s="45" t="s">
        <v>132</v>
      </c>
      <c r="K343" s="297">
        <v>14600</v>
      </c>
      <c r="L343" s="253"/>
    </row>
    <row r="344" spans="1:12" s="9" customFormat="1" ht="27">
      <c r="A344" s="44" t="s">
        <v>379</v>
      </c>
      <c r="B344" s="1" t="s">
        <v>161</v>
      </c>
      <c r="C344" s="46" t="s">
        <v>204</v>
      </c>
      <c r="D344" s="62" t="s">
        <v>204</v>
      </c>
      <c r="E344" s="3" t="s">
        <v>417</v>
      </c>
      <c r="F344" s="46">
        <v>1141</v>
      </c>
      <c r="G344" s="257">
        <v>40709</v>
      </c>
      <c r="H344" s="350" t="s">
        <v>845</v>
      </c>
      <c r="I344" s="2" t="s">
        <v>846</v>
      </c>
      <c r="J344" s="45" t="s">
        <v>847</v>
      </c>
      <c r="K344" s="297">
        <v>202300</v>
      </c>
      <c r="L344" s="253"/>
    </row>
    <row r="345" spans="1:12" s="9" customFormat="1" ht="13.5">
      <c r="A345" s="44" t="s">
        <v>379</v>
      </c>
      <c r="B345" s="1" t="s">
        <v>161</v>
      </c>
      <c r="C345" s="46" t="s">
        <v>204</v>
      </c>
      <c r="D345" s="62" t="s">
        <v>204</v>
      </c>
      <c r="E345" s="3" t="s">
        <v>844</v>
      </c>
      <c r="F345" s="46">
        <v>540</v>
      </c>
      <c r="G345" s="257">
        <v>40709</v>
      </c>
      <c r="H345" s="350" t="s">
        <v>848</v>
      </c>
      <c r="I345" s="2" t="s">
        <v>657</v>
      </c>
      <c r="J345" s="45" t="s">
        <v>849</v>
      </c>
      <c r="K345" s="297">
        <v>270130</v>
      </c>
      <c r="L345" s="253"/>
    </row>
    <row r="346" spans="1:12" s="9" customFormat="1" ht="27">
      <c r="A346" s="44" t="s">
        <v>379</v>
      </c>
      <c r="B346" s="1" t="s">
        <v>161</v>
      </c>
      <c r="C346" s="46" t="s">
        <v>204</v>
      </c>
      <c r="D346" s="62" t="s">
        <v>204</v>
      </c>
      <c r="E346" s="3" t="s">
        <v>417</v>
      </c>
      <c r="F346" s="46">
        <v>1142</v>
      </c>
      <c r="G346" s="257">
        <v>40709</v>
      </c>
      <c r="H346" s="350" t="s">
        <v>850</v>
      </c>
      <c r="I346" s="2" t="s">
        <v>851</v>
      </c>
      <c r="J346" s="45" t="s">
        <v>852</v>
      </c>
      <c r="K346" s="297">
        <v>184625</v>
      </c>
      <c r="L346" s="253"/>
    </row>
    <row r="347" spans="1:12" s="9" customFormat="1" ht="13.5">
      <c r="A347" s="44" t="s">
        <v>379</v>
      </c>
      <c r="B347" s="1" t="s">
        <v>161</v>
      </c>
      <c r="C347" s="46" t="s">
        <v>204</v>
      </c>
      <c r="D347" s="62" t="s">
        <v>204</v>
      </c>
      <c r="E347" s="3" t="s">
        <v>844</v>
      </c>
      <c r="F347" s="46">
        <v>541</v>
      </c>
      <c r="G347" s="257">
        <v>40709</v>
      </c>
      <c r="H347" s="350" t="s">
        <v>853</v>
      </c>
      <c r="I347" s="2" t="s">
        <v>831</v>
      </c>
      <c r="J347" s="45" t="s">
        <v>832</v>
      </c>
      <c r="K347" s="297">
        <v>151618</v>
      </c>
      <c r="L347" s="253"/>
    </row>
    <row r="348" spans="1:12" s="9" customFormat="1" ht="40.5">
      <c r="A348" s="44" t="s">
        <v>379</v>
      </c>
      <c r="B348" s="1" t="s">
        <v>131</v>
      </c>
      <c r="C348" s="46" t="s">
        <v>204</v>
      </c>
      <c r="D348" s="62" t="s">
        <v>204</v>
      </c>
      <c r="E348" s="3" t="s">
        <v>417</v>
      </c>
      <c r="F348" s="46">
        <v>1143</v>
      </c>
      <c r="G348" s="257">
        <v>40711</v>
      </c>
      <c r="H348" s="350" t="s">
        <v>658</v>
      </c>
      <c r="I348" s="2" t="s">
        <v>457</v>
      </c>
      <c r="J348" s="45" t="s">
        <v>458</v>
      </c>
      <c r="K348" s="297">
        <v>442855</v>
      </c>
      <c r="L348" s="253"/>
    </row>
    <row r="349" spans="1:12" s="9" customFormat="1" ht="13.5">
      <c r="A349" s="44" t="s">
        <v>379</v>
      </c>
      <c r="B349" s="1" t="s">
        <v>163</v>
      </c>
      <c r="C349" s="46" t="s">
        <v>854</v>
      </c>
      <c r="D349" s="62">
        <v>40704</v>
      </c>
      <c r="E349" s="3" t="s">
        <v>417</v>
      </c>
      <c r="F349" s="46">
        <v>1144</v>
      </c>
      <c r="G349" s="257">
        <v>40711</v>
      </c>
      <c r="H349" s="350" t="s">
        <v>855</v>
      </c>
      <c r="I349" s="2" t="s">
        <v>856</v>
      </c>
      <c r="J349" s="45" t="s">
        <v>857</v>
      </c>
      <c r="K349" s="297">
        <v>21420</v>
      </c>
      <c r="L349" s="253"/>
    </row>
    <row r="350" spans="1:12" s="9" customFormat="1" ht="27">
      <c r="A350" s="44" t="s">
        <v>379</v>
      </c>
      <c r="B350" s="1" t="s">
        <v>161</v>
      </c>
      <c r="C350" s="46" t="s">
        <v>204</v>
      </c>
      <c r="D350" s="62" t="s">
        <v>204</v>
      </c>
      <c r="E350" s="3" t="s">
        <v>417</v>
      </c>
      <c r="F350" s="46">
        <v>1146</v>
      </c>
      <c r="G350" s="257">
        <v>40714</v>
      </c>
      <c r="H350" s="350" t="s">
        <v>1825</v>
      </c>
      <c r="I350" s="2" t="s">
        <v>1826</v>
      </c>
      <c r="J350" s="45" t="s">
        <v>1827</v>
      </c>
      <c r="K350" s="297">
        <v>339150</v>
      </c>
      <c r="L350" s="253"/>
    </row>
    <row r="351" spans="1:12" s="9" customFormat="1" ht="27">
      <c r="A351" s="44" t="s">
        <v>379</v>
      </c>
      <c r="B351" s="1" t="s">
        <v>163</v>
      </c>
      <c r="C351" s="46" t="s">
        <v>1828</v>
      </c>
      <c r="D351" s="62">
        <v>40702</v>
      </c>
      <c r="E351" s="3" t="s">
        <v>225</v>
      </c>
      <c r="F351" s="46" t="s">
        <v>204</v>
      </c>
      <c r="G351" s="257">
        <v>40702</v>
      </c>
      <c r="H351" s="366" t="s">
        <v>1829</v>
      </c>
      <c r="I351" s="2" t="s">
        <v>1830</v>
      </c>
      <c r="J351" s="45" t="s">
        <v>201</v>
      </c>
      <c r="K351" s="297">
        <v>55980</v>
      </c>
      <c r="L351" s="253"/>
    </row>
    <row r="352" spans="1:12" s="9" customFormat="1" ht="13.5">
      <c r="A352" s="44" t="s">
        <v>379</v>
      </c>
      <c r="B352" s="1" t="s">
        <v>163</v>
      </c>
      <c r="C352" s="46" t="s">
        <v>1831</v>
      </c>
      <c r="D352" s="62" t="s">
        <v>204</v>
      </c>
      <c r="E352" s="3" t="s">
        <v>417</v>
      </c>
      <c r="F352" s="46">
        <v>1148</v>
      </c>
      <c r="G352" s="257">
        <v>40716</v>
      </c>
      <c r="H352" s="350" t="s">
        <v>1832</v>
      </c>
      <c r="I352" s="2" t="s">
        <v>1826</v>
      </c>
      <c r="J352" s="45" t="s">
        <v>1827</v>
      </c>
      <c r="K352" s="297">
        <v>30940</v>
      </c>
      <c r="L352" s="253"/>
    </row>
    <row r="353" spans="1:12" s="9" customFormat="1" ht="13.5">
      <c r="A353" s="44" t="s">
        <v>379</v>
      </c>
      <c r="B353" s="1" t="s">
        <v>161</v>
      </c>
      <c r="C353" s="46" t="s">
        <v>204</v>
      </c>
      <c r="D353" s="62" t="s">
        <v>204</v>
      </c>
      <c r="E353" s="3" t="s">
        <v>844</v>
      </c>
      <c r="F353" s="46">
        <v>543</v>
      </c>
      <c r="G353" s="257">
        <v>40716</v>
      </c>
      <c r="H353" s="350" t="s">
        <v>1833</v>
      </c>
      <c r="I353" s="2" t="s">
        <v>418</v>
      </c>
      <c r="J353" s="45" t="s">
        <v>173</v>
      </c>
      <c r="K353" s="297">
        <v>9950</v>
      </c>
      <c r="L353" s="253"/>
    </row>
    <row r="354" spans="1:12" s="9" customFormat="1" ht="27">
      <c r="A354" s="44" t="s">
        <v>379</v>
      </c>
      <c r="B354" s="1" t="s">
        <v>161</v>
      </c>
      <c r="C354" s="46" t="s">
        <v>204</v>
      </c>
      <c r="D354" s="62" t="s">
        <v>204</v>
      </c>
      <c r="E354" s="3" t="s">
        <v>844</v>
      </c>
      <c r="F354" s="46">
        <v>544</v>
      </c>
      <c r="G354" s="257">
        <v>40717</v>
      </c>
      <c r="H354" s="350" t="s">
        <v>1834</v>
      </c>
      <c r="I354" s="2" t="s">
        <v>1595</v>
      </c>
      <c r="J354" s="45" t="s">
        <v>1596</v>
      </c>
      <c r="K354" s="297">
        <v>24500</v>
      </c>
      <c r="L354" s="253"/>
    </row>
    <row r="355" spans="1:12" s="9" customFormat="1" ht="13.5">
      <c r="A355" s="44" t="s">
        <v>379</v>
      </c>
      <c r="B355" s="1" t="s">
        <v>161</v>
      </c>
      <c r="C355" s="46" t="s">
        <v>204</v>
      </c>
      <c r="D355" s="62" t="s">
        <v>204</v>
      </c>
      <c r="E355" s="3" t="s">
        <v>417</v>
      </c>
      <c r="F355" s="46">
        <v>1149</v>
      </c>
      <c r="G355" s="257">
        <v>40718</v>
      </c>
      <c r="H355" s="350" t="s">
        <v>1835</v>
      </c>
      <c r="I355" s="2" t="s">
        <v>834</v>
      </c>
      <c r="J355" s="45" t="s">
        <v>835</v>
      </c>
      <c r="K355" s="297">
        <v>121380</v>
      </c>
      <c r="L355" s="253"/>
    </row>
    <row r="356" spans="1:12" s="9" customFormat="1" ht="27">
      <c r="A356" s="44" t="s">
        <v>379</v>
      </c>
      <c r="B356" s="1" t="s">
        <v>161</v>
      </c>
      <c r="C356" s="46" t="s">
        <v>204</v>
      </c>
      <c r="D356" s="62" t="s">
        <v>204</v>
      </c>
      <c r="E356" s="3" t="s">
        <v>844</v>
      </c>
      <c r="F356" s="46">
        <v>545</v>
      </c>
      <c r="G356" s="257">
        <v>40723</v>
      </c>
      <c r="H356" s="350" t="s">
        <v>1836</v>
      </c>
      <c r="I356" s="2" t="s">
        <v>341</v>
      </c>
      <c r="J356" s="187" t="s">
        <v>864</v>
      </c>
      <c r="K356" s="297">
        <v>1709280</v>
      </c>
      <c r="L356" s="253"/>
    </row>
    <row r="357" spans="1:12" s="9" customFormat="1" ht="27">
      <c r="A357" s="44" t="s">
        <v>379</v>
      </c>
      <c r="B357" s="1" t="s">
        <v>161</v>
      </c>
      <c r="C357" s="46" t="s">
        <v>204</v>
      </c>
      <c r="D357" s="62" t="s">
        <v>204</v>
      </c>
      <c r="E357" s="3" t="s">
        <v>844</v>
      </c>
      <c r="F357" s="46">
        <v>546</v>
      </c>
      <c r="G357" s="257">
        <v>40723</v>
      </c>
      <c r="H357" s="350" t="s">
        <v>1837</v>
      </c>
      <c r="I357" s="2" t="s">
        <v>1838</v>
      </c>
      <c r="J357" s="45" t="s">
        <v>1839</v>
      </c>
      <c r="K357" s="297">
        <v>719100</v>
      </c>
      <c r="L357" s="253"/>
    </row>
    <row r="358" spans="1:12" s="9" customFormat="1" ht="13.5">
      <c r="A358" s="44" t="s">
        <v>379</v>
      </c>
      <c r="B358" s="1" t="s">
        <v>161</v>
      </c>
      <c r="C358" s="46" t="s">
        <v>204</v>
      </c>
      <c r="D358" s="62" t="s">
        <v>204</v>
      </c>
      <c r="E358" s="3" t="s">
        <v>417</v>
      </c>
      <c r="F358" s="46">
        <v>1151</v>
      </c>
      <c r="G358" s="257">
        <v>40723</v>
      </c>
      <c r="H358" s="350" t="s">
        <v>1840</v>
      </c>
      <c r="I358" s="2" t="s">
        <v>654</v>
      </c>
      <c r="J358" s="45" t="s">
        <v>839</v>
      </c>
      <c r="K358" s="297">
        <v>191352</v>
      </c>
      <c r="L358" s="253"/>
    </row>
    <row r="359" spans="1:12" s="9" customFormat="1" ht="27">
      <c r="A359" s="44" t="s">
        <v>379</v>
      </c>
      <c r="B359" s="1" t="s">
        <v>161</v>
      </c>
      <c r="C359" s="46" t="s">
        <v>204</v>
      </c>
      <c r="D359" s="62" t="s">
        <v>204</v>
      </c>
      <c r="E359" s="3" t="s">
        <v>844</v>
      </c>
      <c r="F359" s="46">
        <v>547</v>
      </c>
      <c r="G359" s="257">
        <v>40723</v>
      </c>
      <c r="H359" s="350" t="s">
        <v>1841</v>
      </c>
      <c r="I359" s="2" t="s">
        <v>1842</v>
      </c>
      <c r="J359" s="187" t="s">
        <v>1843</v>
      </c>
      <c r="K359" s="297">
        <v>1467270</v>
      </c>
      <c r="L359" s="253"/>
    </row>
    <row r="360" spans="1:12" s="9" customFormat="1" ht="27">
      <c r="A360" s="44" t="s">
        <v>379</v>
      </c>
      <c r="B360" s="1" t="s">
        <v>161</v>
      </c>
      <c r="C360" s="46" t="s">
        <v>204</v>
      </c>
      <c r="D360" s="62" t="s">
        <v>204</v>
      </c>
      <c r="E360" s="3" t="s">
        <v>417</v>
      </c>
      <c r="F360" s="46">
        <v>1152</v>
      </c>
      <c r="G360" s="257">
        <v>40723</v>
      </c>
      <c r="H360" s="350" t="s">
        <v>1844</v>
      </c>
      <c r="I360" s="2" t="s">
        <v>1842</v>
      </c>
      <c r="J360" s="187" t="s">
        <v>1843</v>
      </c>
      <c r="K360" s="297">
        <v>11900</v>
      </c>
      <c r="L360" s="253"/>
    </row>
    <row r="361" spans="1:12" s="9" customFormat="1" ht="14.25" thickBot="1">
      <c r="A361" s="54" t="s">
        <v>379</v>
      </c>
      <c r="B361" s="11" t="s">
        <v>161</v>
      </c>
      <c r="C361" s="68" t="s">
        <v>204</v>
      </c>
      <c r="D361" s="69" t="s">
        <v>204</v>
      </c>
      <c r="E361" s="13" t="s">
        <v>417</v>
      </c>
      <c r="F361" s="68">
        <v>1153</v>
      </c>
      <c r="G361" s="259">
        <v>40724</v>
      </c>
      <c r="H361" s="356" t="s">
        <v>1845</v>
      </c>
      <c r="I361" s="30" t="s">
        <v>1826</v>
      </c>
      <c r="J361" s="56" t="s">
        <v>1827</v>
      </c>
      <c r="K361" s="306">
        <v>440300</v>
      </c>
      <c r="L361" s="253"/>
    </row>
    <row r="362" spans="1:12" s="9" customFormat="1" ht="13.5">
      <c r="A362" s="4" t="s">
        <v>431</v>
      </c>
      <c r="B362" s="70" t="s">
        <v>172</v>
      </c>
      <c r="C362" s="255" t="s">
        <v>240</v>
      </c>
      <c r="D362" s="256">
        <v>40452</v>
      </c>
      <c r="E362" s="4" t="s">
        <v>406</v>
      </c>
      <c r="F362" s="255" t="s">
        <v>204</v>
      </c>
      <c r="G362" s="260">
        <v>40702</v>
      </c>
      <c r="H362" s="367" t="s">
        <v>1061</v>
      </c>
      <c r="I362" s="211" t="s">
        <v>432</v>
      </c>
      <c r="J362" s="261" t="s">
        <v>433</v>
      </c>
      <c r="K362" s="297">
        <v>120000</v>
      </c>
      <c r="L362" s="253"/>
    </row>
    <row r="363" spans="1:12" s="9" customFormat="1" ht="27">
      <c r="A363" s="1" t="s">
        <v>431</v>
      </c>
      <c r="B363" s="44" t="s">
        <v>172</v>
      </c>
      <c r="C363" s="50" t="s">
        <v>240</v>
      </c>
      <c r="D363" s="257">
        <v>40452</v>
      </c>
      <c r="E363" s="1" t="s">
        <v>406</v>
      </c>
      <c r="F363" s="50" t="s">
        <v>204</v>
      </c>
      <c r="G363" s="262">
        <v>40702</v>
      </c>
      <c r="H363" s="368" t="s">
        <v>439</v>
      </c>
      <c r="I363" s="63" t="s">
        <v>659</v>
      </c>
      <c r="J363" s="263" t="s">
        <v>378</v>
      </c>
      <c r="K363" s="297">
        <v>120000</v>
      </c>
      <c r="L363" s="253"/>
    </row>
    <row r="364" spans="1:12" s="9" customFormat="1" ht="27">
      <c r="A364" s="1" t="s">
        <v>431</v>
      </c>
      <c r="B364" s="44" t="s">
        <v>172</v>
      </c>
      <c r="C364" s="50" t="s">
        <v>240</v>
      </c>
      <c r="D364" s="257">
        <v>40452</v>
      </c>
      <c r="E364" s="1" t="s">
        <v>406</v>
      </c>
      <c r="F364" s="50" t="s">
        <v>204</v>
      </c>
      <c r="G364" s="262">
        <v>40704</v>
      </c>
      <c r="H364" s="368" t="s">
        <v>1062</v>
      </c>
      <c r="I364" s="63" t="s">
        <v>432</v>
      </c>
      <c r="J364" s="264" t="s">
        <v>433</v>
      </c>
      <c r="K364" s="297">
        <v>120000</v>
      </c>
      <c r="L364" s="253"/>
    </row>
    <row r="365" spans="1:12" s="9" customFormat="1" ht="13.5">
      <c r="A365" s="1" t="s">
        <v>431</v>
      </c>
      <c r="B365" s="44" t="s">
        <v>172</v>
      </c>
      <c r="C365" s="50" t="s">
        <v>240</v>
      </c>
      <c r="D365" s="257">
        <v>40452</v>
      </c>
      <c r="E365" s="1" t="s">
        <v>406</v>
      </c>
      <c r="F365" s="50" t="s">
        <v>204</v>
      </c>
      <c r="G365" s="262">
        <v>40711</v>
      </c>
      <c r="H365" s="368" t="s">
        <v>434</v>
      </c>
      <c r="I365" s="63" t="s">
        <v>1063</v>
      </c>
      <c r="J365" s="263" t="s">
        <v>435</v>
      </c>
      <c r="K365" s="297">
        <v>60000</v>
      </c>
      <c r="L365" s="253"/>
    </row>
    <row r="366" spans="1:12" s="9" customFormat="1" ht="27">
      <c r="A366" s="1" t="s">
        <v>431</v>
      </c>
      <c r="B366" s="44" t="s">
        <v>172</v>
      </c>
      <c r="C366" s="50" t="s">
        <v>240</v>
      </c>
      <c r="D366" s="257">
        <v>40452</v>
      </c>
      <c r="E366" s="1" t="s">
        <v>406</v>
      </c>
      <c r="F366" s="50" t="s">
        <v>204</v>
      </c>
      <c r="G366" s="262">
        <v>40722</v>
      </c>
      <c r="H366" s="368" t="s">
        <v>439</v>
      </c>
      <c r="I366" s="63" t="s">
        <v>659</v>
      </c>
      <c r="J366" s="263" t="s">
        <v>378</v>
      </c>
      <c r="K366" s="297">
        <v>120000</v>
      </c>
      <c r="L366" s="253"/>
    </row>
    <row r="367" spans="1:12" s="9" customFormat="1" ht="27">
      <c r="A367" s="1" t="s">
        <v>431</v>
      </c>
      <c r="B367" s="44" t="s">
        <v>172</v>
      </c>
      <c r="C367" s="50" t="s">
        <v>240</v>
      </c>
      <c r="D367" s="257">
        <v>40452</v>
      </c>
      <c r="E367" s="1" t="s">
        <v>406</v>
      </c>
      <c r="F367" s="50" t="s">
        <v>204</v>
      </c>
      <c r="G367" s="262">
        <v>40722</v>
      </c>
      <c r="H367" s="368" t="s">
        <v>439</v>
      </c>
      <c r="I367" s="63" t="s">
        <v>659</v>
      </c>
      <c r="J367" s="263" t="s">
        <v>378</v>
      </c>
      <c r="K367" s="297">
        <v>120000</v>
      </c>
      <c r="L367" s="253"/>
    </row>
    <row r="368" spans="1:12" s="9" customFormat="1" ht="27">
      <c r="A368" s="1" t="s">
        <v>431</v>
      </c>
      <c r="B368" s="44" t="s">
        <v>172</v>
      </c>
      <c r="C368" s="50" t="s">
        <v>240</v>
      </c>
      <c r="D368" s="257">
        <v>40452</v>
      </c>
      <c r="E368" s="1" t="s">
        <v>406</v>
      </c>
      <c r="F368" s="50" t="s">
        <v>204</v>
      </c>
      <c r="G368" s="262">
        <v>40722</v>
      </c>
      <c r="H368" s="368" t="s">
        <v>1064</v>
      </c>
      <c r="I368" s="63" t="s">
        <v>659</v>
      </c>
      <c r="J368" s="263" t="s">
        <v>378</v>
      </c>
      <c r="K368" s="297">
        <v>120000</v>
      </c>
      <c r="L368" s="253"/>
    </row>
    <row r="369" spans="1:12" s="9" customFormat="1" ht="27">
      <c r="A369" s="1" t="s">
        <v>431</v>
      </c>
      <c r="B369" s="44" t="s">
        <v>172</v>
      </c>
      <c r="C369" s="50" t="s">
        <v>240</v>
      </c>
      <c r="D369" s="257">
        <v>40452</v>
      </c>
      <c r="E369" s="1" t="s">
        <v>406</v>
      </c>
      <c r="F369" s="50" t="s">
        <v>204</v>
      </c>
      <c r="G369" s="262">
        <v>40722</v>
      </c>
      <c r="H369" s="368" t="s">
        <v>1064</v>
      </c>
      <c r="I369" s="63" t="s">
        <v>659</v>
      </c>
      <c r="J369" s="263" t="s">
        <v>378</v>
      </c>
      <c r="K369" s="297">
        <v>120000</v>
      </c>
      <c r="L369" s="253"/>
    </row>
    <row r="370" spans="1:12" s="9" customFormat="1" ht="27">
      <c r="A370" s="1" t="s">
        <v>431</v>
      </c>
      <c r="B370" s="44" t="s">
        <v>172</v>
      </c>
      <c r="C370" s="50" t="s">
        <v>240</v>
      </c>
      <c r="D370" s="257">
        <v>40452</v>
      </c>
      <c r="E370" s="1" t="s">
        <v>406</v>
      </c>
      <c r="F370" s="50" t="s">
        <v>204</v>
      </c>
      <c r="G370" s="262">
        <v>40722</v>
      </c>
      <c r="H370" s="368" t="s">
        <v>439</v>
      </c>
      <c r="I370" s="63" t="s">
        <v>432</v>
      </c>
      <c r="J370" s="264" t="s">
        <v>433</v>
      </c>
      <c r="K370" s="297">
        <v>120000</v>
      </c>
      <c r="L370" s="253"/>
    </row>
    <row r="371" spans="1:12" s="9" customFormat="1" ht="13.5">
      <c r="A371" s="1" t="s">
        <v>431</v>
      </c>
      <c r="B371" s="44" t="s">
        <v>172</v>
      </c>
      <c r="C371" s="50" t="s">
        <v>240</v>
      </c>
      <c r="D371" s="257">
        <v>40452</v>
      </c>
      <c r="E371" s="1" t="s">
        <v>406</v>
      </c>
      <c r="F371" s="50" t="s">
        <v>204</v>
      </c>
      <c r="G371" s="262">
        <v>40722</v>
      </c>
      <c r="H371" s="368" t="s">
        <v>434</v>
      </c>
      <c r="I371" s="63" t="s">
        <v>659</v>
      </c>
      <c r="J371" s="263" t="s">
        <v>378</v>
      </c>
      <c r="K371" s="297">
        <v>60000</v>
      </c>
      <c r="L371" s="253"/>
    </row>
    <row r="372" spans="1:12" s="9" customFormat="1" ht="13.5">
      <c r="A372" s="1" t="s">
        <v>431</v>
      </c>
      <c r="B372" s="44" t="s">
        <v>172</v>
      </c>
      <c r="C372" s="50" t="s">
        <v>240</v>
      </c>
      <c r="D372" s="257">
        <v>40452</v>
      </c>
      <c r="E372" s="1" t="s">
        <v>406</v>
      </c>
      <c r="F372" s="50" t="s">
        <v>204</v>
      </c>
      <c r="G372" s="262">
        <v>40722</v>
      </c>
      <c r="H372" s="368" t="s">
        <v>434</v>
      </c>
      <c r="I372" s="63" t="s">
        <v>437</v>
      </c>
      <c r="J372" s="263" t="s">
        <v>438</v>
      </c>
      <c r="K372" s="297">
        <v>60000</v>
      </c>
      <c r="L372" s="253"/>
    </row>
    <row r="373" spans="1:12" s="9" customFormat="1" ht="27">
      <c r="A373" s="1" t="s">
        <v>431</v>
      </c>
      <c r="B373" s="44" t="s">
        <v>172</v>
      </c>
      <c r="C373" s="50" t="s">
        <v>240</v>
      </c>
      <c r="D373" s="257">
        <v>40452</v>
      </c>
      <c r="E373" s="1" t="s">
        <v>406</v>
      </c>
      <c r="F373" s="50" t="s">
        <v>204</v>
      </c>
      <c r="G373" s="262">
        <v>40723</v>
      </c>
      <c r="H373" s="368" t="s">
        <v>436</v>
      </c>
      <c r="I373" s="63" t="s">
        <v>659</v>
      </c>
      <c r="J373" s="263" t="s">
        <v>378</v>
      </c>
      <c r="K373" s="297">
        <v>120000</v>
      </c>
      <c r="L373" s="253"/>
    </row>
    <row r="374" spans="1:12" s="9" customFormat="1" ht="27">
      <c r="A374" s="1" t="s">
        <v>431</v>
      </c>
      <c r="B374" s="44" t="s">
        <v>172</v>
      </c>
      <c r="C374" s="50" t="s">
        <v>240</v>
      </c>
      <c r="D374" s="257">
        <v>40452</v>
      </c>
      <c r="E374" s="1" t="s">
        <v>406</v>
      </c>
      <c r="F374" s="50" t="s">
        <v>204</v>
      </c>
      <c r="G374" s="262">
        <v>40723</v>
      </c>
      <c r="H374" s="368" t="s">
        <v>439</v>
      </c>
      <c r="I374" s="63" t="s">
        <v>659</v>
      </c>
      <c r="J374" s="263" t="s">
        <v>378</v>
      </c>
      <c r="K374" s="297">
        <v>120000</v>
      </c>
      <c r="L374" s="253"/>
    </row>
    <row r="375" spans="1:12" s="9" customFormat="1" ht="13.5">
      <c r="A375" s="1" t="s">
        <v>431</v>
      </c>
      <c r="B375" s="44" t="s">
        <v>172</v>
      </c>
      <c r="C375" s="50" t="s">
        <v>240</v>
      </c>
      <c r="D375" s="257">
        <v>40452</v>
      </c>
      <c r="E375" s="1" t="s">
        <v>406</v>
      </c>
      <c r="F375" s="50" t="s">
        <v>204</v>
      </c>
      <c r="G375" s="262">
        <v>40723</v>
      </c>
      <c r="H375" s="368" t="s">
        <v>434</v>
      </c>
      <c r="I375" s="63" t="s">
        <v>659</v>
      </c>
      <c r="J375" s="263" t="s">
        <v>378</v>
      </c>
      <c r="K375" s="297">
        <v>60000</v>
      </c>
      <c r="L375" s="253"/>
    </row>
    <row r="376" spans="1:12" s="9" customFormat="1" ht="27">
      <c r="A376" s="1" t="s">
        <v>431</v>
      </c>
      <c r="B376" s="1" t="s">
        <v>163</v>
      </c>
      <c r="C376" s="50" t="s">
        <v>1065</v>
      </c>
      <c r="D376" s="186">
        <v>40722</v>
      </c>
      <c r="E376" s="313" t="s">
        <v>170</v>
      </c>
      <c r="F376" s="50">
        <v>783</v>
      </c>
      <c r="G376" s="262">
        <v>40724</v>
      </c>
      <c r="H376" s="369" t="s">
        <v>1066</v>
      </c>
      <c r="I376" s="63" t="s">
        <v>1067</v>
      </c>
      <c r="J376" s="263" t="s">
        <v>1068</v>
      </c>
      <c r="K376" s="297">
        <v>2180000</v>
      </c>
      <c r="L376" s="253"/>
    </row>
    <row r="377" spans="1:12" s="9" customFormat="1" ht="13.5">
      <c r="A377" s="133" t="s">
        <v>441</v>
      </c>
      <c r="B377" s="198" t="s">
        <v>161</v>
      </c>
      <c r="C377" s="202" t="s">
        <v>204</v>
      </c>
      <c r="D377" s="265" t="s">
        <v>204</v>
      </c>
      <c r="E377" s="313" t="s">
        <v>170</v>
      </c>
      <c r="F377" s="50">
        <v>772</v>
      </c>
      <c r="G377" s="53">
        <v>40701</v>
      </c>
      <c r="H377" s="368" t="s">
        <v>660</v>
      </c>
      <c r="I377" s="339" t="s">
        <v>442</v>
      </c>
      <c r="J377" s="263" t="s">
        <v>443</v>
      </c>
      <c r="K377" s="297">
        <v>36000</v>
      </c>
      <c r="L377" s="253"/>
    </row>
    <row r="378" spans="1:12" s="9" customFormat="1" ht="13.5">
      <c r="A378" s="133" t="s">
        <v>441</v>
      </c>
      <c r="B378" s="198" t="s">
        <v>161</v>
      </c>
      <c r="C378" s="202" t="s">
        <v>204</v>
      </c>
      <c r="D378" s="265" t="s">
        <v>204</v>
      </c>
      <c r="E378" s="313" t="s">
        <v>170</v>
      </c>
      <c r="F378" s="50">
        <v>773</v>
      </c>
      <c r="G378" s="53">
        <v>40701</v>
      </c>
      <c r="H378" s="368" t="s">
        <v>661</v>
      </c>
      <c r="I378" s="339" t="s">
        <v>442</v>
      </c>
      <c r="J378" s="263" t="s">
        <v>443</v>
      </c>
      <c r="K378" s="297">
        <v>33000</v>
      </c>
      <c r="L378" s="253"/>
    </row>
    <row r="379" spans="1:12" s="9" customFormat="1" ht="13.5">
      <c r="A379" s="133" t="s">
        <v>441</v>
      </c>
      <c r="B379" s="198" t="s">
        <v>161</v>
      </c>
      <c r="C379" s="202" t="s">
        <v>204</v>
      </c>
      <c r="D379" s="265" t="s">
        <v>204</v>
      </c>
      <c r="E379" s="313" t="s">
        <v>170</v>
      </c>
      <c r="F379" s="50">
        <v>774</v>
      </c>
      <c r="G379" s="53">
        <v>40702</v>
      </c>
      <c r="H379" s="368" t="s">
        <v>662</v>
      </c>
      <c r="I379" s="339" t="s">
        <v>1067</v>
      </c>
      <c r="J379" s="263" t="s">
        <v>1068</v>
      </c>
      <c r="K379" s="297">
        <v>60989</v>
      </c>
      <c r="L379" s="253"/>
    </row>
    <row r="380" spans="1:12" s="9" customFormat="1" ht="13.5">
      <c r="A380" s="133" t="s">
        <v>441</v>
      </c>
      <c r="B380" s="198" t="s">
        <v>161</v>
      </c>
      <c r="C380" s="202" t="s">
        <v>204</v>
      </c>
      <c r="D380" s="265" t="s">
        <v>204</v>
      </c>
      <c r="E380" s="313" t="s">
        <v>170</v>
      </c>
      <c r="F380" s="50">
        <v>775</v>
      </c>
      <c r="G380" s="53">
        <v>40702</v>
      </c>
      <c r="H380" s="368" t="s">
        <v>663</v>
      </c>
      <c r="I380" s="339" t="s">
        <v>442</v>
      </c>
      <c r="J380" s="263" t="s">
        <v>443</v>
      </c>
      <c r="K380" s="297">
        <v>110000</v>
      </c>
      <c r="L380" s="253"/>
    </row>
    <row r="381" spans="1:12" s="9" customFormat="1" ht="13.5">
      <c r="A381" s="133" t="s">
        <v>441</v>
      </c>
      <c r="B381" s="198" t="s">
        <v>161</v>
      </c>
      <c r="C381" s="202" t="s">
        <v>204</v>
      </c>
      <c r="D381" s="265" t="s">
        <v>204</v>
      </c>
      <c r="E381" s="313" t="s">
        <v>170</v>
      </c>
      <c r="F381" s="50">
        <v>816</v>
      </c>
      <c r="G381" s="53">
        <v>40703</v>
      </c>
      <c r="H381" s="368" t="s">
        <v>1069</v>
      </c>
      <c r="I381" s="339" t="s">
        <v>444</v>
      </c>
      <c r="J381" s="263" t="s">
        <v>174</v>
      </c>
      <c r="K381" s="297">
        <v>830851</v>
      </c>
      <c r="L381" s="253"/>
    </row>
    <row r="382" spans="1:12" s="9" customFormat="1" ht="13.5">
      <c r="A382" s="133" t="s">
        <v>441</v>
      </c>
      <c r="B382" s="198" t="s">
        <v>161</v>
      </c>
      <c r="C382" s="202" t="s">
        <v>204</v>
      </c>
      <c r="D382" s="265" t="s">
        <v>204</v>
      </c>
      <c r="E382" s="313" t="s">
        <v>170</v>
      </c>
      <c r="F382" s="50">
        <v>817</v>
      </c>
      <c r="G382" s="53">
        <v>40703</v>
      </c>
      <c r="H382" s="368" t="s">
        <v>1069</v>
      </c>
      <c r="I382" s="339" t="s">
        <v>445</v>
      </c>
      <c r="J382" s="263" t="s">
        <v>175</v>
      </c>
      <c r="K382" s="297">
        <v>41640</v>
      </c>
      <c r="L382" s="253"/>
    </row>
    <row r="383" spans="1:12" s="9" customFormat="1" ht="13.5">
      <c r="A383" s="133" t="s">
        <v>441</v>
      </c>
      <c r="B383" s="198" t="s">
        <v>161</v>
      </c>
      <c r="C383" s="202" t="s">
        <v>204</v>
      </c>
      <c r="D383" s="265" t="s">
        <v>204</v>
      </c>
      <c r="E383" s="313" t="s">
        <v>170</v>
      </c>
      <c r="F383" s="50">
        <v>818</v>
      </c>
      <c r="G383" s="53">
        <v>40703</v>
      </c>
      <c r="H383" s="368" t="s">
        <v>1070</v>
      </c>
      <c r="I383" s="339" t="s">
        <v>1071</v>
      </c>
      <c r="J383" s="263" t="s">
        <v>1072</v>
      </c>
      <c r="K383" s="297">
        <v>232050</v>
      </c>
      <c r="L383" s="253"/>
    </row>
    <row r="384" spans="1:12" s="9" customFormat="1" ht="13.5">
      <c r="A384" s="133" t="s">
        <v>441</v>
      </c>
      <c r="B384" s="198" t="s">
        <v>161</v>
      </c>
      <c r="C384" s="202" t="s">
        <v>204</v>
      </c>
      <c r="D384" s="265" t="s">
        <v>204</v>
      </c>
      <c r="E384" s="313" t="s">
        <v>170</v>
      </c>
      <c r="F384" s="50">
        <v>819</v>
      </c>
      <c r="G384" s="53">
        <v>40703</v>
      </c>
      <c r="H384" s="368" t="s">
        <v>664</v>
      </c>
      <c r="I384" s="339" t="s">
        <v>1073</v>
      </c>
      <c r="J384" s="263" t="s">
        <v>1074</v>
      </c>
      <c r="K384" s="297">
        <v>38723</v>
      </c>
      <c r="L384" s="253"/>
    </row>
    <row r="385" spans="1:12" s="9" customFormat="1" ht="27">
      <c r="A385" s="133" t="s">
        <v>441</v>
      </c>
      <c r="B385" s="198" t="s">
        <v>161</v>
      </c>
      <c r="C385" s="202" t="s">
        <v>204</v>
      </c>
      <c r="D385" s="265" t="s">
        <v>204</v>
      </c>
      <c r="E385" s="313" t="s">
        <v>170</v>
      </c>
      <c r="F385" s="50">
        <v>776</v>
      </c>
      <c r="G385" s="53">
        <v>40708</v>
      </c>
      <c r="H385" s="368" t="s">
        <v>1075</v>
      </c>
      <c r="I385" s="339" t="s">
        <v>1076</v>
      </c>
      <c r="J385" s="263" t="s">
        <v>1077</v>
      </c>
      <c r="K385" s="297">
        <v>362950</v>
      </c>
      <c r="L385" s="253"/>
    </row>
    <row r="386" spans="1:12" s="9" customFormat="1" ht="13.5">
      <c r="A386" s="133" t="s">
        <v>441</v>
      </c>
      <c r="B386" s="198" t="s">
        <v>161</v>
      </c>
      <c r="C386" s="202" t="s">
        <v>204</v>
      </c>
      <c r="D386" s="265" t="s">
        <v>204</v>
      </c>
      <c r="E386" s="313" t="s">
        <v>170</v>
      </c>
      <c r="F386" s="50">
        <v>777</v>
      </c>
      <c r="G386" s="53">
        <v>40708</v>
      </c>
      <c r="H386" s="368" t="s">
        <v>665</v>
      </c>
      <c r="I386" s="339" t="s">
        <v>446</v>
      </c>
      <c r="J386" s="263" t="s">
        <v>447</v>
      </c>
      <c r="K386" s="297">
        <v>110350</v>
      </c>
      <c r="L386" s="253"/>
    </row>
    <row r="387" spans="1:12" s="9" customFormat="1" ht="13.5">
      <c r="A387" s="133" t="s">
        <v>441</v>
      </c>
      <c r="B387" s="198" t="s">
        <v>161</v>
      </c>
      <c r="C387" s="202" t="s">
        <v>204</v>
      </c>
      <c r="D387" s="265" t="s">
        <v>204</v>
      </c>
      <c r="E387" s="313" t="s">
        <v>170</v>
      </c>
      <c r="F387" s="50">
        <v>820</v>
      </c>
      <c r="G387" s="53">
        <v>40715</v>
      </c>
      <c r="H387" s="368" t="s">
        <v>1078</v>
      </c>
      <c r="I387" s="339" t="s">
        <v>1079</v>
      </c>
      <c r="J387" s="263" t="s">
        <v>1080</v>
      </c>
      <c r="K387" s="297">
        <v>183230</v>
      </c>
      <c r="L387" s="253"/>
    </row>
    <row r="388" spans="1:12" s="9" customFormat="1" ht="13.5">
      <c r="A388" s="133" t="s">
        <v>441</v>
      </c>
      <c r="B388" s="198" t="s">
        <v>161</v>
      </c>
      <c r="C388" s="202" t="s">
        <v>204</v>
      </c>
      <c r="D388" s="265" t="s">
        <v>204</v>
      </c>
      <c r="E388" s="313" t="s">
        <v>170</v>
      </c>
      <c r="F388" s="50">
        <v>779</v>
      </c>
      <c r="G388" s="53">
        <v>40715</v>
      </c>
      <c r="H388" s="368" t="s">
        <v>666</v>
      </c>
      <c r="I388" s="339" t="s">
        <v>667</v>
      </c>
      <c r="J388" s="263" t="s">
        <v>1081</v>
      </c>
      <c r="K388" s="297">
        <v>166667</v>
      </c>
      <c r="L388" s="253"/>
    </row>
    <row r="389" spans="1:12" s="9" customFormat="1" ht="13.5">
      <c r="A389" s="133" t="s">
        <v>441</v>
      </c>
      <c r="B389" s="198" t="s">
        <v>161</v>
      </c>
      <c r="C389" s="202" t="s">
        <v>204</v>
      </c>
      <c r="D389" s="265" t="s">
        <v>204</v>
      </c>
      <c r="E389" s="313" t="s">
        <v>170</v>
      </c>
      <c r="F389" s="50">
        <v>821</v>
      </c>
      <c r="G389" s="53">
        <v>40715</v>
      </c>
      <c r="H389" s="368" t="s">
        <v>1082</v>
      </c>
      <c r="I389" s="339" t="s">
        <v>668</v>
      </c>
      <c r="J389" s="263" t="s">
        <v>337</v>
      </c>
      <c r="K389" s="297">
        <v>49980</v>
      </c>
      <c r="L389" s="253"/>
    </row>
    <row r="390" spans="1:12" s="9" customFormat="1" ht="13.5">
      <c r="A390" s="133" t="s">
        <v>441</v>
      </c>
      <c r="B390" s="198" t="s">
        <v>161</v>
      </c>
      <c r="C390" s="202" t="s">
        <v>204</v>
      </c>
      <c r="D390" s="265" t="s">
        <v>204</v>
      </c>
      <c r="E390" s="313" t="s">
        <v>170</v>
      </c>
      <c r="F390" s="50">
        <v>822</v>
      </c>
      <c r="G390" s="53">
        <v>40716</v>
      </c>
      <c r="H390" s="368" t="s">
        <v>1083</v>
      </c>
      <c r="I390" s="339" t="s">
        <v>1084</v>
      </c>
      <c r="J390" s="263" t="s">
        <v>327</v>
      </c>
      <c r="K390" s="297">
        <v>1216106</v>
      </c>
      <c r="L390" s="253"/>
    </row>
    <row r="391" spans="1:12" s="9" customFormat="1" ht="13.5">
      <c r="A391" s="133" t="s">
        <v>441</v>
      </c>
      <c r="B391" s="198" t="s">
        <v>161</v>
      </c>
      <c r="C391" s="202" t="s">
        <v>204</v>
      </c>
      <c r="D391" s="265" t="s">
        <v>204</v>
      </c>
      <c r="E391" s="313" t="s">
        <v>170</v>
      </c>
      <c r="F391" s="50">
        <v>823</v>
      </c>
      <c r="G391" s="53">
        <v>40718</v>
      </c>
      <c r="H391" s="368" t="s">
        <v>669</v>
      </c>
      <c r="I391" s="339" t="s">
        <v>859</v>
      </c>
      <c r="J391" s="263" t="s">
        <v>860</v>
      </c>
      <c r="K391" s="297">
        <v>57688</v>
      </c>
      <c r="L391" s="253"/>
    </row>
    <row r="392" spans="1:12" s="9" customFormat="1" ht="13.5">
      <c r="A392" s="133" t="s">
        <v>441</v>
      </c>
      <c r="B392" s="198" t="s">
        <v>161</v>
      </c>
      <c r="C392" s="202" t="s">
        <v>204</v>
      </c>
      <c r="D392" s="265" t="s">
        <v>204</v>
      </c>
      <c r="E392" s="313" t="s">
        <v>170</v>
      </c>
      <c r="F392" s="50">
        <v>824</v>
      </c>
      <c r="G392" s="53">
        <v>40718</v>
      </c>
      <c r="H392" s="368" t="s">
        <v>1085</v>
      </c>
      <c r="I392" s="339" t="s">
        <v>341</v>
      </c>
      <c r="J392" s="263" t="s">
        <v>864</v>
      </c>
      <c r="K392" s="297">
        <v>1214707</v>
      </c>
      <c r="L392" s="253"/>
    </row>
    <row r="393" spans="1:12" s="9" customFormat="1" ht="13.5">
      <c r="A393" s="133" t="s">
        <v>441</v>
      </c>
      <c r="B393" s="198" t="s">
        <v>161</v>
      </c>
      <c r="C393" s="202" t="s">
        <v>204</v>
      </c>
      <c r="D393" s="265" t="s">
        <v>204</v>
      </c>
      <c r="E393" s="313" t="s">
        <v>170</v>
      </c>
      <c r="F393" s="50">
        <v>780</v>
      </c>
      <c r="G393" s="53">
        <v>40718</v>
      </c>
      <c r="H393" s="368" t="s">
        <v>670</v>
      </c>
      <c r="I393" s="339" t="s">
        <v>1086</v>
      </c>
      <c r="J393" s="263" t="s">
        <v>1087</v>
      </c>
      <c r="K393" s="297">
        <v>1109295</v>
      </c>
      <c r="L393" s="253"/>
    </row>
    <row r="394" spans="1:12" s="9" customFormat="1" ht="13.5">
      <c r="A394" s="133" t="s">
        <v>441</v>
      </c>
      <c r="B394" s="198" t="s">
        <v>161</v>
      </c>
      <c r="C394" s="202" t="s">
        <v>204</v>
      </c>
      <c r="D394" s="265" t="s">
        <v>204</v>
      </c>
      <c r="E394" s="313" t="s">
        <v>170</v>
      </c>
      <c r="F394" s="50">
        <v>825</v>
      </c>
      <c r="G394" s="53">
        <v>40724</v>
      </c>
      <c r="H394" s="368" t="s">
        <v>671</v>
      </c>
      <c r="I394" s="339" t="s">
        <v>672</v>
      </c>
      <c r="J394" s="263" t="s">
        <v>1088</v>
      </c>
      <c r="K394" s="297">
        <v>527884</v>
      </c>
      <c r="L394" s="253"/>
    </row>
    <row r="395" spans="1:12" s="9" customFormat="1" ht="13.5">
      <c r="A395" s="133" t="s">
        <v>441</v>
      </c>
      <c r="B395" s="198" t="s">
        <v>161</v>
      </c>
      <c r="C395" s="202" t="s">
        <v>204</v>
      </c>
      <c r="D395" s="265" t="s">
        <v>204</v>
      </c>
      <c r="E395" s="313" t="s">
        <v>170</v>
      </c>
      <c r="F395" s="50">
        <v>826</v>
      </c>
      <c r="G395" s="53">
        <v>40724</v>
      </c>
      <c r="H395" s="368" t="s">
        <v>673</v>
      </c>
      <c r="I395" s="339" t="s">
        <v>1084</v>
      </c>
      <c r="J395" s="263" t="s">
        <v>1089</v>
      </c>
      <c r="K395" s="297">
        <v>13980</v>
      </c>
      <c r="L395" s="253"/>
    </row>
    <row r="396" spans="1:12" s="9" customFormat="1" ht="13.5">
      <c r="A396" s="1" t="s">
        <v>441</v>
      </c>
      <c r="B396" s="65" t="s">
        <v>188</v>
      </c>
      <c r="C396" s="266" t="s">
        <v>204</v>
      </c>
      <c r="D396" s="267" t="s">
        <v>204</v>
      </c>
      <c r="E396" s="6" t="s">
        <v>225</v>
      </c>
      <c r="F396" s="50" t="s">
        <v>162</v>
      </c>
      <c r="G396" s="53">
        <v>40703</v>
      </c>
      <c r="H396" s="368" t="s">
        <v>674</v>
      </c>
      <c r="I396" s="339" t="s">
        <v>297</v>
      </c>
      <c r="J396" s="264" t="s">
        <v>195</v>
      </c>
      <c r="K396" s="297">
        <v>191900</v>
      </c>
      <c r="L396" s="253"/>
    </row>
    <row r="397" spans="1:12" s="9" customFormat="1" ht="13.5">
      <c r="A397" s="1" t="s">
        <v>441</v>
      </c>
      <c r="B397" s="65" t="s">
        <v>188</v>
      </c>
      <c r="C397" s="266" t="s">
        <v>204</v>
      </c>
      <c r="D397" s="267" t="s">
        <v>204</v>
      </c>
      <c r="E397" s="6" t="s">
        <v>225</v>
      </c>
      <c r="F397" s="50" t="s">
        <v>162</v>
      </c>
      <c r="G397" s="53">
        <v>40703</v>
      </c>
      <c r="H397" s="350" t="s">
        <v>1090</v>
      </c>
      <c r="I397" s="339" t="s">
        <v>450</v>
      </c>
      <c r="J397" s="264" t="s">
        <v>451</v>
      </c>
      <c r="K397" s="297">
        <v>36870</v>
      </c>
      <c r="L397" s="253"/>
    </row>
    <row r="398" spans="1:12" s="9" customFormat="1" ht="13.5">
      <c r="A398" s="1" t="s">
        <v>441</v>
      </c>
      <c r="B398" s="65" t="s">
        <v>188</v>
      </c>
      <c r="C398" s="266" t="s">
        <v>204</v>
      </c>
      <c r="D398" s="267" t="s">
        <v>204</v>
      </c>
      <c r="E398" s="6" t="s">
        <v>225</v>
      </c>
      <c r="F398" s="50" t="s">
        <v>162</v>
      </c>
      <c r="G398" s="53">
        <v>40707</v>
      </c>
      <c r="H398" s="368" t="s">
        <v>675</v>
      </c>
      <c r="I398" s="339" t="s">
        <v>297</v>
      </c>
      <c r="J398" s="264" t="s">
        <v>195</v>
      </c>
      <c r="K398" s="297">
        <v>159800</v>
      </c>
      <c r="L398" s="253"/>
    </row>
    <row r="399" spans="1:12" s="9" customFormat="1" ht="13.5">
      <c r="A399" s="1" t="s">
        <v>441</v>
      </c>
      <c r="B399" s="65" t="s">
        <v>188</v>
      </c>
      <c r="C399" s="266" t="s">
        <v>204</v>
      </c>
      <c r="D399" s="267" t="s">
        <v>204</v>
      </c>
      <c r="E399" s="6" t="s">
        <v>225</v>
      </c>
      <c r="F399" s="50" t="s">
        <v>162</v>
      </c>
      <c r="G399" s="53">
        <v>40709</v>
      </c>
      <c r="H399" s="368" t="s">
        <v>75</v>
      </c>
      <c r="I399" s="339" t="s">
        <v>266</v>
      </c>
      <c r="J399" s="264" t="s">
        <v>267</v>
      </c>
      <c r="K399" s="297">
        <v>174000</v>
      </c>
      <c r="L399" s="253"/>
    </row>
    <row r="400" spans="1:12" s="9" customFormat="1" ht="13.5">
      <c r="A400" s="1" t="s">
        <v>441</v>
      </c>
      <c r="B400" s="65" t="s">
        <v>188</v>
      </c>
      <c r="C400" s="266" t="s">
        <v>204</v>
      </c>
      <c r="D400" s="267" t="s">
        <v>204</v>
      </c>
      <c r="E400" s="6" t="s">
        <v>225</v>
      </c>
      <c r="F400" s="50" t="s">
        <v>162</v>
      </c>
      <c r="G400" s="53">
        <v>40709</v>
      </c>
      <c r="H400" s="368" t="s">
        <v>676</v>
      </c>
      <c r="I400" s="339" t="s">
        <v>266</v>
      </c>
      <c r="J400" s="264" t="s">
        <v>267</v>
      </c>
      <c r="K400" s="297">
        <v>334300</v>
      </c>
      <c r="L400" s="253"/>
    </row>
    <row r="401" spans="1:12" s="9" customFormat="1" ht="13.5">
      <c r="A401" s="1" t="s">
        <v>441</v>
      </c>
      <c r="B401" s="65" t="s">
        <v>188</v>
      </c>
      <c r="C401" s="266" t="s">
        <v>204</v>
      </c>
      <c r="D401" s="267" t="s">
        <v>204</v>
      </c>
      <c r="E401" s="6" t="s">
        <v>225</v>
      </c>
      <c r="F401" s="50" t="s">
        <v>162</v>
      </c>
      <c r="G401" s="53">
        <v>40709</v>
      </c>
      <c r="H401" s="350" t="s">
        <v>1091</v>
      </c>
      <c r="I401" s="339" t="s">
        <v>450</v>
      </c>
      <c r="J401" s="264" t="s">
        <v>451</v>
      </c>
      <c r="K401" s="297">
        <v>20740</v>
      </c>
      <c r="L401" s="253"/>
    </row>
    <row r="402" spans="1:12" s="9" customFormat="1" ht="13.5">
      <c r="A402" s="1" t="s">
        <v>441</v>
      </c>
      <c r="B402" s="65" t="s">
        <v>188</v>
      </c>
      <c r="C402" s="266" t="s">
        <v>204</v>
      </c>
      <c r="D402" s="267" t="s">
        <v>204</v>
      </c>
      <c r="E402" s="6" t="s">
        <v>225</v>
      </c>
      <c r="F402" s="50" t="s">
        <v>162</v>
      </c>
      <c r="G402" s="53">
        <v>40709</v>
      </c>
      <c r="H402" s="368" t="s">
        <v>677</v>
      </c>
      <c r="I402" s="339" t="s">
        <v>297</v>
      </c>
      <c r="J402" s="264" t="s">
        <v>195</v>
      </c>
      <c r="K402" s="297">
        <v>432700</v>
      </c>
      <c r="L402" s="253"/>
    </row>
    <row r="403" spans="1:12" s="9" customFormat="1" ht="13.5">
      <c r="A403" s="1" t="s">
        <v>441</v>
      </c>
      <c r="B403" s="65" t="s">
        <v>188</v>
      </c>
      <c r="C403" s="266" t="s">
        <v>204</v>
      </c>
      <c r="D403" s="267" t="s">
        <v>204</v>
      </c>
      <c r="E403" s="6" t="s">
        <v>225</v>
      </c>
      <c r="F403" s="50" t="s">
        <v>162</v>
      </c>
      <c r="G403" s="53">
        <v>40709</v>
      </c>
      <c r="H403" s="368" t="s">
        <v>678</v>
      </c>
      <c r="I403" s="339" t="s">
        <v>448</v>
      </c>
      <c r="J403" s="264" t="s">
        <v>449</v>
      </c>
      <c r="K403" s="297">
        <v>16000</v>
      </c>
      <c r="L403" s="253"/>
    </row>
    <row r="404" spans="1:12" s="9" customFormat="1" ht="13.5">
      <c r="A404" s="1" t="s">
        <v>441</v>
      </c>
      <c r="B404" s="65" t="s">
        <v>188</v>
      </c>
      <c r="C404" s="266" t="s">
        <v>204</v>
      </c>
      <c r="D404" s="267" t="s">
        <v>204</v>
      </c>
      <c r="E404" s="6" t="s">
        <v>225</v>
      </c>
      <c r="F404" s="50" t="s">
        <v>162</v>
      </c>
      <c r="G404" s="53">
        <v>40714</v>
      </c>
      <c r="H404" s="368" t="s">
        <v>679</v>
      </c>
      <c r="I404" s="339" t="s">
        <v>297</v>
      </c>
      <c r="J404" s="264" t="s">
        <v>195</v>
      </c>
      <c r="K404" s="297">
        <v>805500</v>
      </c>
      <c r="L404" s="253"/>
    </row>
    <row r="405" spans="1:12" s="9" customFormat="1" ht="13.5">
      <c r="A405" s="1" t="s">
        <v>441</v>
      </c>
      <c r="B405" s="65" t="s">
        <v>188</v>
      </c>
      <c r="C405" s="266" t="s">
        <v>204</v>
      </c>
      <c r="D405" s="267" t="s">
        <v>204</v>
      </c>
      <c r="E405" s="6" t="s">
        <v>225</v>
      </c>
      <c r="F405" s="50" t="s">
        <v>162</v>
      </c>
      <c r="G405" s="53">
        <v>40714</v>
      </c>
      <c r="H405" s="350" t="s">
        <v>680</v>
      </c>
      <c r="I405" s="339" t="s">
        <v>450</v>
      </c>
      <c r="J405" s="264" t="s">
        <v>451</v>
      </c>
      <c r="K405" s="297">
        <v>27180</v>
      </c>
      <c r="L405" s="253"/>
    </row>
    <row r="406" spans="1:12" s="9" customFormat="1" ht="13.5">
      <c r="A406" s="1" t="s">
        <v>441</v>
      </c>
      <c r="B406" s="65" t="s">
        <v>188</v>
      </c>
      <c r="C406" s="266" t="s">
        <v>204</v>
      </c>
      <c r="D406" s="267" t="s">
        <v>204</v>
      </c>
      <c r="E406" s="6" t="s">
        <v>225</v>
      </c>
      <c r="F406" s="50" t="s">
        <v>162</v>
      </c>
      <c r="G406" s="53">
        <v>40718</v>
      </c>
      <c r="H406" s="350" t="s">
        <v>1092</v>
      </c>
      <c r="I406" s="339" t="s">
        <v>450</v>
      </c>
      <c r="J406" s="264" t="s">
        <v>451</v>
      </c>
      <c r="K406" s="297">
        <v>13540</v>
      </c>
      <c r="L406" s="253"/>
    </row>
    <row r="407" spans="1:12" s="9" customFormat="1" ht="13.5">
      <c r="A407" s="1" t="s">
        <v>441</v>
      </c>
      <c r="B407" s="65" t="s">
        <v>188</v>
      </c>
      <c r="C407" s="266" t="s">
        <v>204</v>
      </c>
      <c r="D407" s="267" t="s">
        <v>204</v>
      </c>
      <c r="E407" s="6" t="s">
        <v>225</v>
      </c>
      <c r="F407" s="50" t="s">
        <v>162</v>
      </c>
      <c r="G407" s="53">
        <v>40718</v>
      </c>
      <c r="H407" s="350" t="s">
        <v>1093</v>
      </c>
      <c r="I407" s="339" t="s">
        <v>450</v>
      </c>
      <c r="J407" s="264" t="s">
        <v>451</v>
      </c>
      <c r="K407" s="297">
        <v>35050</v>
      </c>
      <c r="L407" s="253"/>
    </row>
    <row r="408" spans="1:12" s="9" customFormat="1" ht="13.5">
      <c r="A408" s="1" t="s">
        <v>441</v>
      </c>
      <c r="B408" s="65" t="s">
        <v>188</v>
      </c>
      <c r="C408" s="266" t="s">
        <v>204</v>
      </c>
      <c r="D408" s="267" t="s">
        <v>204</v>
      </c>
      <c r="E408" s="6" t="s">
        <v>225</v>
      </c>
      <c r="F408" s="50" t="s">
        <v>162</v>
      </c>
      <c r="G408" s="53">
        <v>40718</v>
      </c>
      <c r="H408" s="350" t="s">
        <v>76</v>
      </c>
      <c r="I408" s="339" t="s">
        <v>450</v>
      </c>
      <c r="J408" s="264" t="s">
        <v>451</v>
      </c>
      <c r="K408" s="297">
        <v>16150</v>
      </c>
      <c r="L408" s="253"/>
    </row>
    <row r="409" spans="1:12" s="9" customFormat="1" ht="13.5">
      <c r="A409" s="1" t="s">
        <v>441</v>
      </c>
      <c r="B409" s="65" t="s">
        <v>188</v>
      </c>
      <c r="C409" s="266" t="s">
        <v>204</v>
      </c>
      <c r="D409" s="267" t="s">
        <v>204</v>
      </c>
      <c r="E409" s="6" t="s">
        <v>225</v>
      </c>
      <c r="F409" s="50" t="s">
        <v>162</v>
      </c>
      <c r="G409" s="53">
        <v>40718</v>
      </c>
      <c r="H409" s="368" t="s">
        <v>681</v>
      </c>
      <c r="I409" s="339" t="s">
        <v>266</v>
      </c>
      <c r="J409" s="264" t="s">
        <v>267</v>
      </c>
      <c r="K409" s="297">
        <v>140400</v>
      </c>
      <c r="L409" s="253"/>
    </row>
    <row r="410" spans="1:12" s="9" customFormat="1" ht="13.5">
      <c r="A410" s="1" t="s">
        <v>441</v>
      </c>
      <c r="B410" s="65" t="s">
        <v>188</v>
      </c>
      <c r="C410" s="266" t="s">
        <v>204</v>
      </c>
      <c r="D410" s="267" t="s">
        <v>204</v>
      </c>
      <c r="E410" s="6" t="s">
        <v>225</v>
      </c>
      <c r="F410" s="50" t="s">
        <v>162</v>
      </c>
      <c r="G410" s="53">
        <v>40718</v>
      </c>
      <c r="H410" s="368" t="s">
        <v>682</v>
      </c>
      <c r="I410" s="339" t="s">
        <v>266</v>
      </c>
      <c r="J410" s="264" t="s">
        <v>267</v>
      </c>
      <c r="K410" s="297">
        <v>220300</v>
      </c>
      <c r="L410" s="253"/>
    </row>
    <row r="411" spans="1:12" s="9" customFormat="1" ht="13.5">
      <c r="A411" s="1" t="s">
        <v>441</v>
      </c>
      <c r="B411" s="65" t="s">
        <v>188</v>
      </c>
      <c r="C411" s="266" t="s">
        <v>204</v>
      </c>
      <c r="D411" s="267" t="s">
        <v>204</v>
      </c>
      <c r="E411" s="6" t="s">
        <v>225</v>
      </c>
      <c r="F411" s="50" t="s">
        <v>162</v>
      </c>
      <c r="G411" s="53">
        <v>40718</v>
      </c>
      <c r="H411" s="368" t="s">
        <v>679</v>
      </c>
      <c r="I411" s="339" t="s">
        <v>297</v>
      </c>
      <c r="J411" s="264" t="s">
        <v>195</v>
      </c>
      <c r="K411" s="297">
        <v>334400</v>
      </c>
      <c r="L411" s="253"/>
    </row>
    <row r="412" spans="1:12" s="9" customFormat="1" ht="13.5">
      <c r="A412" s="1" t="s">
        <v>441</v>
      </c>
      <c r="B412" s="65" t="s">
        <v>188</v>
      </c>
      <c r="C412" s="266" t="s">
        <v>204</v>
      </c>
      <c r="D412" s="267" t="s">
        <v>204</v>
      </c>
      <c r="E412" s="6" t="s">
        <v>225</v>
      </c>
      <c r="F412" s="50" t="s">
        <v>162</v>
      </c>
      <c r="G412" s="53">
        <v>40718</v>
      </c>
      <c r="H412" s="368" t="s">
        <v>683</v>
      </c>
      <c r="I412" s="339" t="s">
        <v>297</v>
      </c>
      <c r="J412" s="264" t="s">
        <v>195</v>
      </c>
      <c r="K412" s="297">
        <v>620600</v>
      </c>
      <c r="L412" s="253"/>
    </row>
    <row r="413" spans="1:12" s="9" customFormat="1" ht="13.5">
      <c r="A413" s="1" t="s">
        <v>441</v>
      </c>
      <c r="B413" s="65" t="s">
        <v>188</v>
      </c>
      <c r="C413" s="266" t="s">
        <v>204</v>
      </c>
      <c r="D413" s="267" t="s">
        <v>204</v>
      </c>
      <c r="E413" s="6" t="s">
        <v>225</v>
      </c>
      <c r="F413" s="50" t="s">
        <v>162</v>
      </c>
      <c r="G413" s="53">
        <v>40718</v>
      </c>
      <c r="H413" s="350" t="s">
        <v>1094</v>
      </c>
      <c r="I413" s="339" t="s">
        <v>450</v>
      </c>
      <c r="J413" s="264" t="s">
        <v>451</v>
      </c>
      <c r="K413" s="297">
        <v>83750</v>
      </c>
      <c r="L413" s="253"/>
    </row>
    <row r="414" spans="1:12" s="9" customFormat="1" ht="13.5">
      <c r="A414" s="1" t="s">
        <v>441</v>
      </c>
      <c r="B414" s="65" t="s">
        <v>188</v>
      </c>
      <c r="C414" s="266" t="s">
        <v>204</v>
      </c>
      <c r="D414" s="267" t="s">
        <v>204</v>
      </c>
      <c r="E414" s="6" t="s">
        <v>225</v>
      </c>
      <c r="F414" s="50" t="s">
        <v>162</v>
      </c>
      <c r="G414" s="53">
        <v>40723</v>
      </c>
      <c r="H414" s="368" t="s">
        <v>676</v>
      </c>
      <c r="I414" s="339" t="s">
        <v>266</v>
      </c>
      <c r="J414" s="264" t="s">
        <v>267</v>
      </c>
      <c r="K414" s="297">
        <v>2000</v>
      </c>
      <c r="L414" s="253"/>
    </row>
    <row r="415" spans="1:12" s="9" customFormat="1" ht="13.5">
      <c r="A415" s="1" t="s">
        <v>441</v>
      </c>
      <c r="B415" s="65" t="s">
        <v>188</v>
      </c>
      <c r="C415" s="266" t="s">
        <v>204</v>
      </c>
      <c r="D415" s="267" t="s">
        <v>204</v>
      </c>
      <c r="E415" s="6" t="s">
        <v>225</v>
      </c>
      <c r="F415" s="50" t="s">
        <v>162</v>
      </c>
      <c r="G415" s="53">
        <v>40723</v>
      </c>
      <c r="H415" s="368" t="s">
        <v>684</v>
      </c>
      <c r="I415" s="339" t="s">
        <v>297</v>
      </c>
      <c r="J415" s="264" t="s">
        <v>195</v>
      </c>
      <c r="K415" s="297">
        <v>728600</v>
      </c>
      <c r="L415" s="253"/>
    </row>
    <row r="416" spans="1:12" s="9" customFormat="1" ht="13.5">
      <c r="A416" s="1" t="s">
        <v>441</v>
      </c>
      <c r="B416" s="65" t="s">
        <v>188</v>
      </c>
      <c r="C416" s="266" t="s">
        <v>204</v>
      </c>
      <c r="D416" s="267" t="s">
        <v>204</v>
      </c>
      <c r="E416" s="6" t="s">
        <v>225</v>
      </c>
      <c r="F416" s="50" t="s">
        <v>162</v>
      </c>
      <c r="G416" s="53">
        <v>40724</v>
      </c>
      <c r="H416" s="368" t="s">
        <v>685</v>
      </c>
      <c r="I416" s="339" t="s">
        <v>297</v>
      </c>
      <c r="J416" s="264" t="s">
        <v>195</v>
      </c>
      <c r="K416" s="297">
        <v>338600</v>
      </c>
      <c r="L416" s="253"/>
    </row>
    <row r="417" spans="1:12" s="9" customFormat="1" ht="14.25" thickBot="1">
      <c r="A417" s="11" t="s">
        <v>441</v>
      </c>
      <c r="B417" s="268" t="s">
        <v>188</v>
      </c>
      <c r="C417" s="269" t="s">
        <v>204</v>
      </c>
      <c r="D417" s="270" t="s">
        <v>204</v>
      </c>
      <c r="E417" s="36" t="s">
        <v>225</v>
      </c>
      <c r="F417" s="271" t="s">
        <v>162</v>
      </c>
      <c r="G417" s="58">
        <v>40724</v>
      </c>
      <c r="H417" s="356" t="s">
        <v>1095</v>
      </c>
      <c r="I417" s="340" t="s">
        <v>450</v>
      </c>
      <c r="J417" s="272" t="s">
        <v>451</v>
      </c>
      <c r="K417" s="306">
        <v>105920</v>
      </c>
      <c r="L417" s="253"/>
    </row>
    <row r="418" spans="1:12" s="9" customFormat="1" ht="27">
      <c r="A418" s="278" t="s">
        <v>334</v>
      </c>
      <c r="B418" s="273" t="s">
        <v>161</v>
      </c>
      <c r="C418" s="274" t="s">
        <v>162</v>
      </c>
      <c r="D418" s="275" t="s">
        <v>162</v>
      </c>
      <c r="E418" s="276" t="s">
        <v>1519</v>
      </c>
      <c r="F418" s="321">
        <v>1115</v>
      </c>
      <c r="G418" s="328">
        <v>40703</v>
      </c>
      <c r="H418" s="370" t="s">
        <v>1520</v>
      </c>
      <c r="I418" s="276" t="s">
        <v>686</v>
      </c>
      <c r="J418" s="277" t="s">
        <v>1521</v>
      </c>
      <c r="K418" s="297">
        <v>1892100</v>
      </c>
      <c r="L418" s="253"/>
    </row>
    <row r="419" spans="1:12" s="9" customFormat="1" ht="13.5">
      <c r="A419" s="278" t="s">
        <v>334</v>
      </c>
      <c r="B419" s="279" t="s">
        <v>161</v>
      </c>
      <c r="C419" s="280" t="s">
        <v>162</v>
      </c>
      <c r="D419" s="281" t="s">
        <v>162</v>
      </c>
      <c r="E419" s="282" t="s">
        <v>1522</v>
      </c>
      <c r="F419" s="322">
        <v>884</v>
      </c>
      <c r="G419" s="329">
        <v>40711</v>
      </c>
      <c r="H419" s="371" t="s">
        <v>1523</v>
      </c>
      <c r="I419" s="282" t="s">
        <v>1524</v>
      </c>
      <c r="J419" s="75" t="s">
        <v>1525</v>
      </c>
      <c r="K419" s="297">
        <v>161483</v>
      </c>
      <c r="L419" s="253"/>
    </row>
    <row r="420" spans="1:12" s="9" customFormat="1" ht="27">
      <c r="A420" s="278" t="s">
        <v>334</v>
      </c>
      <c r="B420" s="279" t="s">
        <v>161</v>
      </c>
      <c r="C420" s="280" t="s">
        <v>162</v>
      </c>
      <c r="D420" s="281" t="s">
        <v>162</v>
      </c>
      <c r="E420" s="282" t="s">
        <v>1526</v>
      </c>
      <c r="F420" s="322">
        <v>888</v>
      </c>
      <c r="G420" s="329">
        <v>40722</v>
      </c>
      <c r="H420" s="371" t="s">
        <v>1527</v>
      </c>
      <c r="I420" s="282" t="s">
        <v>687</v>
      </c>
      <c r="J420" s="75" t="s">
        <v>1528</v>
      </c>
      <c r="K420" s="297">
        <v>37257</v>
      </c>
      <c r="L420" s="253"/>
    </row>
    <row r="421" spans="1:12" s="9" customFormat="1" ht="27">
      <c r="A421" s="278" t="s">
        <v>334</v>
      </c>
      <c r="B421" s="279" t="s">
        <v>161</v>
      </c>
      <c r="C421" s="280" t="s">
        <v>162</v>
      </c>
      <c r="D421" s="281" t="s">
        <v>162</v>
      </c>
      <c r="E421" s="282" t="s">
        <v>1529</v>
      </c>
      <c r="F421" s="322">
        <v>880</v>
      </c>
      <c r="G421" s="329">
        <v>40711</v>
      </c>
      <c r="H421" s="371" t="s">
        <v>1530</v>
      </c>
      <c r="I421" s="282" t="s">
        <v>335</v>
      </c>
      <c r="J421" s="75" t="s">
        <v>336</v>
      </c>
      <c r="K421" s="297">
        <v>12600</v>
      </c>
      <c r="L421" s="253"/>
    </row>
    <row r="422" spans="1:12" s="9" customFormat="1" ht="13.5">
      <c r="A422" s="278" t="s">
        <v>334</v>
      </c>
      <c r="B422" s="279" t="s">
        <v>161</v>
      </c>
      <c r="C422" s="280" t="s">
        <v>162</v>
      </c>
      <c r="D422" s="281" t="s">
        <v>162</v>
      </c>
      <c r="E422" s="282" t="s">
        <v>1531</v>
      </c>
      <c r="F422" s="322">
        <v>883</v>
      </c>
      <c r="G422" s="329">
        <v>40711</v>
      </c>
      <c r="H422" s="371" t="s">
        <v>1532</v>
      </c>
      <c r="I422" s="282" t="s">
        <v>1533</v>
      </c>
      <c r="J422" s="75" t="s">
        <v>1534</v>
      </c>
      <c r="K422" s="297">
        <v>141610</v>
      </c>
      <c r="L422" s="253"/>
    </row>
    <row r="423" spans="1:12" s="9" customFormat="1" ht="13.5">
      <c r="A423" s="278" t="s">
        <v>334</v>
      </c>
      <c r="B423" s="279" t="s">
        <v>161</v>
      </c>
      <c r="C423" s="280" t="s">
        <v>162</v>
      </c>
      <c r="D423" s="281" t="s">
        <v>162</v>
      </c>
      <c r="E423" s="282" t="s">
        <v>1535</v>
      </c>
      <c r="F423" s="322">
        <v>1133</v>
      </c>
      <c r="G423" s="329">
        <v>40724</v>
      </c>
      <c r="H423" s="371" t="s">
        <v>1536</v>
      </c>
      <c r="I423" s="282" t="s">
        <v>1537</v>
      </c>
      <c r="J423" s="75" t="s">
        <v>1538</v>
      </c>
      <c r="K423" s="297">
        <v>36402</v>
      </c>
      <c r="L423" s="253"/>
    </row>
    <row r="424" spans="1:12" s="9" customFormat="1" ht="13.5">
      <c r="A424" s="278" t="s">
        <v>334</v>
      </c>
      <c r="B424" s="279" t="s">
        <v>161</v>
      </c>
      <c r="C424" s="280" t="s">
        <v>162</v>
      </c>
      <c r="D424" s="281" t="s">
        <v>162</v>
      </c>
      <c r="E424" s="282" t="s">
        <v>1539</v>
      </c>
      <c r="F424" s="322">
        <v>1110</v>
      </c>
      <c r="G424" s="329">
        <v>40702</v>
      </c>
      <c r="H424" s="371" t="s">
        <v>1540</v>
      </c>
      <c r="I424" s="282" t="s">
        <v>688</v>
      </c>
      <c r="J424" s="75" t="s">
        <v>1541</v>
      </c>
      <c r="K424" s="297">
        <v>345100</v>
      </c>
      <c r="L424" s="253"/>
    </row>
    <row r="425" spans="1:12" s="9" customFormat="1" ht="13.5">
      <c r="A425" s="278" t="s">
        <v>334</v>
      </c>
      <c r="B425" s="279" t="s">
        <v>161</v>
      </c>
      <c r="C425" s="280" t="s">
        <v>162</v>
      </c>
      <c r="D425" s="281" t="s">
        <v>162</v>
      </c>
      <c r="E425" s="282" t="s">
        <v>1542</v>
      </c>
      <c r="F425" s="322">
        <v>1111</v>
      </c>
      <c r="G425" s="329">
        <v>40702</v>
      </c>
      <c r="H425" s="371" t="s">
        <v>1543</v>
      </c>
      <c r="I425" s="282" t="s">
        <v>1544</v>
      </c>
      <c r="J425" s="75" t="s">
        <v>1545</v>
      </c>
      <c r="K425" s="297">
        <v>297500</v>
      </c>
      <c r="L425" s="253"/>
    </row>
    <row r="426" spans="1:12" s="9" customFormat="1" ht="13.5">
      <c r="A426" s="278" t="s">
        <v>334</v>
      </c>
      <c r="B426" s="279" t="s">
        <v>161</v>
      </c>
      <c r="C426" s="280" t="s">
        <v>162</v>
      </c>
      <c r="D426" s="281" t="s">
        <v>162</v>
      </c>
      <c r="E426" s="282" t="s">
        <v>1546</v>
      </c>
      <c r="F426" s="322">
        <v>1129</v>
      </c>
      <c r="G426" s="329">
        <v>40718</v>
      </c>
      <c r="H426" s="371" t="s">
        <v>1547</v>
      </c>
      <c r="I426" s="282" t="s">
        <v>1548</v>
      </c>
      <c r="J426" s="75" t="s">
        <v>1549</v>
      </c>
      <c r="K426" s="297">
        <v>304640</v>
      </c>
      <c r="L426" s="253"/>
    </row>
    <row r="427" spans="1:12" s="9" customFormat="1" ht="27">
      <c r="A427" s="278" t="s">
        <v>334</v>
      </c>
      <c r="B427" s="279" t="s">
        <v>161</v>
      </c>
      <c r="C427" s="280" t="s">
        <v>162</v>
      </c>
      <c r="D427" s="281" t="s">
        <v>162</v>
      </c>
      <c r="E427" s="282" t="s">
        <v>1550</v>
      </c>
      <c r="F427" s="322">
        <v>1122</v>
      </c>
      <c r="G427" s="329">
        <v>40707</v>
      </c>
      <c r="H427" s="371" t="s">
        <v>1551</v>
      </c>
      <c r="I427" s="282" t="s">
        <v>689</v>
      </c>
      <c r="J427" s="75" t="s">
        <v>348</v>
      </c>
      <c r="K427" s="297">
        <v>15000</v>
      </c>
      <c r="L427" s="253"/>
    </row>
    <row r="428" spans="1:12" s="9" customFormat="1" ht="13.5">
      <c r="A428" s="278" t="s">
        <v>334</v>
      </c>
      <c r="B428" s="279" t="s">
        <v>161</v>
      </c>
      <c r="C428" s="280" t="s">
        <v>162</v>
      </c>
      <c r="D428" s="281" t="s">
        <v>162</v>
      </c>
      <c r="E428" s="282" t="s">
        <v>1552</v>
      </c>
      <c r="F428" s="322">
        <v>874</v>
      </c>
      <c r="G428" s="329">
        <v>40718</v>
      </c>
      <c r="H428" s="371" t="s">
        <v>1553</v>
      </c>
      <c r="I428" s="282" t="s">
        <v>1554</v>
      </c>
      <c r="J428" s="75" t="s">
        <v>1555</v>
      </c>
      <c r="K428" s="297">
        <v>155000</v>
      </c>
      <c r="L428" s="253"/>
    </row>
    <row r="429" spans="1:12" s="9" customFormat="1" ht="40.5">
      <c r="A429" s="278" t="s">
        <v>334</v>
      </c>
      <c r="B429" s="278" t="s">
        <v>133</v>
      </c>
      <c r="C429" s="280" t="s">
        <v>162</v>
      </c>
      <c r="D429" s="281" t="s">
        <v>162</v>
      </c>
      <c r="E429" s="279" t="s">
        <v>205</v>
      </c>
      <c r="F429" s="322" t="s">
        <v>1556</v>
      </c>
      <c r="G429" s="329">
        <v>40701</v>
      </c>
      <c r="H429" s="372" t="s">
        <v>1557</v>
      </c>
      <c r="I429" s="282" t="s">
        <v>221</v>
      </c>
      <c r="J429" s="75" t="s">
        <v>191</v>
      </c>
      <c r="K429" s="297">
        <v>1745572</v>
      </c>
      <c r="L429" s="253"/>
    </row>
    <row r="430" spans="1:12" s="9" customFormat="1" ht="27">
      <c r="A430" s="278" t="s">
        <v>334</v>
      </c>
      <c r="B430" s="278" t="s">
        <v>133</v>
      </c>
      <c r="C430" s="280" t="s">
        <v>162</v>
      </c>
      <c r="D430" s="281" t="s">
        <v>162</v>
      </c>
      <c r="E430" s="279" t="s">
        <v>205</v>
      </c>
      <c r="F430" s="322" t="s">
        <v>1558</v>
      </c>
      <c r="G430" s="329">
        <v>40724</v>
      </c>
      <c r="H430" s="371" t="s">
        <v>1559</v>
      </c>
      <c r="I430" s="282" t="s">
        <v>221</v>
      </c>
      <c r="J430" s="75" t="s">
        <v>191</v>
      </c>
      <c r="K430" s="297">
        <v>1299894</v>
      </c>
      <c r="L430" s="253"/>
    </row>
    <row r="431" spans="1:12" s="9" customFormat="1" ht="13.5">
      <c r="A431" s="278" t="s">
        <v>334</v>
      </c>
      <c r="B431" s="279" t="s">
        <v>161</v>
      </c>
      <c r="C431" s="280" t="s">
        <v>162</v>
      </c>
      <c r="D431" s="281" t="s">
        <v>162</v>
      </c>
      <c r="E431" s="282" t="s">
        <v>1560</v>
      </c>
      <c r="F431" s="322">
        <v>889</v>
      </c>
      <c r="G431" s="329">
        <v>40724</v>
      </c>
      <c r="H431" s="371" t="s">
        <v>1561</v>
      </c>
      <c r="I431" s="282" t="s">
        <v>1562</v>
      </c>
      <c r="J431" s="75" t="s">
        <v>1563</v>
      </c>
      <c r="K431" s="297">
        <v>5891</v>
      </c>
      <c r="L431" s="253"/>
    </row>
    <row r="432" spans="1:12" s="9" customFormat="1" ht="13.5">
      <c r="A432" s="278" t="s">
        <v>334</v>
      </c>
      <c r="B432" s="279" t="s">
        <v>161</v>
      </c>
      <c r="C432" s="280" t="s">
        <v>162</v>
      </c>
      <c r="D432" s="281" t="s">
        <v>162</v>
      </c>
      <c r="E432" s="282" t="s">
        <v>1564</v>
      </c>
      <c r="F432" s="322">
        <v>1123</v>
      </c>
      <c r="G432" s="329">
        <v>40724</v>
      </c>
      <c r="H432" s="371" t="s">
        <v>1565</v>
      </c>
      <c r="I432" s="282" t="s">
        <v>1566</v>
      </c>
      <c r="J432" s="75" t="s">
        <v>1567</v>
      </c>
      <c r="K432" s="297">
        <v>27810</v>
      </c>
      <c r="L432" s="253"/>
    </row>
    <row r="433" spans="1:12" s="9" customFormat="1" ht="27">
      <c r="A433" s="278" t="s">
        <v>334</v>
      </c>
      <c r="B433" s="279" t="s">
        <v>161</v>
      </c>
      <c r="C433" s="280" t="s">
        <v>162</v>
      </c>
      <c r="D433" s="281" t="s">
        <v>162</v>
      </c>
      <c r="E433" s="282" t="s">
        <v>1568</v>
      </c>
      <c r="F433" s="322">
        <v>1121</v>
      </c>
      <c r="G433" s="329">
        <v>40707</v>
      </c>
      <c r="H433" s="371" t="s">
        <v>690</v>
      </c>
      <c r="I433" s="282" t="s">
        <v>601</v>
      </c>
      <c r="J433" s="75" t="s">
        <v>405</v>
      </c>
      <c r="K433" s="297">
        <v>157080</v>
      </c>
      <c r="L433" s="253"/>
    </row>
    <row r="434" spans="1:12" s="9" customFormat="1" ht="27">
      <c r="A434" s="278" t="s">
        <v>334</v>
      </c>
      <c r="B434" s="279" t="s">
        <v>161</v>
      </c>
      <c r="C434" s="280" t="s">
        <v>162</v>
      </c>
      <c r="D434" s="281" t="s">
        <v>162</v>
      </c>
      <c r="E434" s="282" t="s">
        <v>1569</v>
      </c>
      <c r="F434" s="322">
        <v>1126</v>
      </c>
      <c r="G434" s="329">
        <v>40711</v>
      </c>
      <c r="H434" s="371" t="s">
        <v>1570</v>
      </c>
      <c r="I434" s="282" t="s">
        <v>601</v>
      </c>
      <c r="J434" s="75" t="s">
        <v>405</v>
      </c>
      <c r="K434" s="297">
        <v>237405</v>
      </c>
      <c r="L434" s="253"/>
    </row>
    <row r="435" spans="1:12" s="9" customFormat="1" ht="27">
      <c r="A435" s="278" t="s">
        <v>334</v>
      </c>
      <c r="B435" s="278" t="s">
        <v>188</v>
      </c>
      <c r="C435" s="280" t="s">
        <v>162</v>
      </c>
      <c r="D435" s="281" t="s">
        <v>162</v>
      </c>
      <c r="E435" s="279" t="s">
        <v>205</v>
      </c>
      <c r="F435" s="322" t="s">
        <v>1571</v>
      </c>
      <c r="G435" s="329">
        <v>40715</v>
      </c>
      <c r="H435" s="372" t="s">
        <v>1572</v>
      </c>
      <c r="I435" s="282" t="s">
        <v>368</v>
      </c>
      <c r="J435" s="75" t="s">
        <v>1573</v>
      </c>
      <c r="K435" s="297">
        <v>1570098</v>
      </c>
      <c r="L435" s="253"/>
    </row>
    <row r="436" spans="1:12" s="9" customFormat="1" ht="27">
      <c r="A436" s="278" t="s">
        <v>334</v>
      </c>
      <c r="B436" s="279" t="s">
        <v>161</v>
      </c>
      <c r="C436" s="280" t="s">
        <v>162</v>
      </c>
      <c r="D436" s="281" t="s">
        <v>162</v>
      </c>
      <c r="E436" s="282" t="s">
        <v>1574</v>
      </c>
      <c r="F436" s="322">
        <v>1135</v>
      </c>
      <c r="G436" s="329">
        <v>40724</v>
      </c>
      <c r="H436" s="371" t="s">
        <v>1575</v>
      </c>
      <c r="I436" s="282" t="s">
        <v>1576</v>
      </c>
      <c r="J436" s="75" t="s">
        <v>1577</v>
      </c>
      <c r="K436" s="297">
        <v>214200</v>
      </c>
      <c r="L436" s="253"/>
    </row>
    <row r="437" spans="1:12" s="9" customFormat="1" ht="13.5">
      <c r="A437" s="278" t="s">
        <v>334</v>
      </c>
      <c r="B437" s="279" t="s">
        <v>161</v>
      </c>
      <c r="C437" s="280" t="s">
        <v>162</v>
      </c>
      <c r="D437" s="281" t="s">
        <v>162</v>
      </c>
      <c r="E437" s="282" t="s">
        <v>1578</v>
      </c>
      <c r="F437" s="322">
        <v>1127</v>
      </c>
      <c r="G437" s="329">
        <v>40711</v>
      </c>
      <c r="H437" s="371" t="s">
        <v>1579</v>
      </c>
      <c r="I437" s="282" t="s">
        <v>691</v>
      </c>
      <c r="J437" s="75" t="s">
        <v>1580</v>
      </c>
      <c r="K437" s="297">
        <v>87327</v>
      </c>
      <c r="L437" s="253"/>
    </row>
    <row r="438" spans="1:12" s="9" customFormat="1" ht="27">
      <c r="A438" s="278" t="s">
        <v>334</v>
      </c>
      <c r="B438" s="279" t="s">
        <v>161</v>
      </c>
      <c r="C438" s="280" t="s">
        <v>162</v>
      </c>
      <c r="D438" s="281" t="s">
        <v>162</v>
      </c>
      <c r="E438" s="282" t="s">
        <v>1581</v>
      </c>
      <c r="F438" s="322">
        <v>1134</v>
      </c>
      <c r="G438" s="329">
        <v>40724</v>
      </c>
      <c r="H438" s="371" t="s">
        <v>1582</v>
      </c>
      <c r="I438" s="282" t="s">
        <v>1583</v>
      </c>
      <c r="J438" s="75" t="s">
        <v>1584</v>
      </c>
      <c r="K438" s="297">
        <v>84431</v>
      </c>
      <c r="L438" s="253"/>
    </row>
    <row r="439" spans="1:12" s="9" customFormat="1" ht="13.5">
      <c r="A439" s="278" t="s">
        <v>334</v>
      </c>
      <c r="B439" s="279" t="s">
        <v>161</v>
      </c>
      <c r="C439" s="280" t="s">
        <v>162</v>
      </c>
      <c r="D439" s="281" t="s">
        <v>162</v>
      </c>
      <c r="E439" s="282" t="s">
        <v>1585</v>
      </c>
      <c r="F439" s="322">
        <v>890</v>
      </c>
      <c r="G439" s="329">
        <v>40724</v>
      </c>
      <c r="H439" s="371" t="s">
        <v>1586</v>
      </c>
      <c r="I439" s="282" t="s">
        <v>1587</v>
      </c>
      <c r="J439" s="75" t="s">
        <v>1588</v>
      </c>
      <c r="K439" s="297">
        <v>230444</v>
      </c>
      <c r="L439" s="253"/>
    </row>
    <row r="440" spans="1:12" s="9" customFormat="1" ht="13.5">
      <c r="A440" s="278" t="s">
        <v>334</v>
      </c>
      <c r="B440" s="279" t="s">
        <v>161</v>
      </c>
      <c r="C440" s="280" t="s">
        <v>162</v>
      </c>
      <c r="D440" s="281" t="s">
        <v>162</v>
      </c>
      <c r="E440" s="282" t="s">
        <v>1589</v>
      </c>
      <c r="F440" s="322">
        <v>879</v>
      </c>
      <c r="G440" s="329">
        <v>40704</v>
      </c>
      <c r="H440" s="371" t="s">
        <v>1590</v>
      </c>
      <c r="I440" s="282" t="s">
        <v>1591</v>
      </c>
      <c r="J440" s="75" t="s">
        <v>1592</v>
      </c>
      <c r="K440" s="297">
        <v>104000</v>
      </c>
      <c r="L440" s="253"/>
    </row>
    <row r="441" spans="1:12" s="9" customFormat="1" ht="27">
      <c r="A441" s="278" t="s">
        <v>334</v>
      </c>
      <c r="B441" s="279" t="s">
        <v>161</v>
      </c>
      <c r="C441" s="280" t="s">
        <v>162</v>
      </c>
      <c r="D441" s="281" t="s">
        <v>162</v>
      </c>
      <c r="E441" s="282" t="s">
        <v>1593</v>
      </c>
      <c r="F441" s="322">
        <v>887</v>
      </c>
      <c r="G441" s="329">
        <v>40722</v>
      </c>
      <c r="H441" s="371" t="s">
        <v>1594</v>
      </c>
      <c r="I441" s="282" t="s">
        <v>1595</v>
      </c>
      <c r="J441" s="75" t="s">
        <v>1596</v>
      </c>
      <c r="K441" s="297">
        <v>13266</v>
      </c>
      <c r="L441" s="253"/>
    </row>
    <row r="442" spans="1:12" s="9" customFormat="1" ht="27">
      <c r="A442" s="278" t="s">
        <v>334</v>
      </c>
      <c r="B442" s="279" t="s">
        <v>161</v>
      </c>
      <c r="C442" s="280" t="s">
        <v>162</v>
      </c>
      <c r="D442" s="281" t="s">
        <v>162</v>
      </c>
      <c r="E442" s="282" t="s">
        <v>1597</v>
      </c>
      <c r="F442" s="322">
        <v>876</v>
      </c>
      <c r="G442" s="329">
        <v>40702</v>
      </c>
      <c r="H442" s="371" t="s">
        <v>1598</v>
      </c>
      <c r="I442" s="282" t="s">
        <v>692</v>
      </c>
      <c r="J442" s="75" t="s">
        <v>337</v>
      </c>
      <c r="K442" s="297">
        <v>38080</v>
      </c>
      <c r="L442" s="253"/>
    </row>
    <row r="443" spans="1:12" s="9" customFormat="1" ht="13.5">
      <c r="A443" s="278" t="s">
        <v>334</v>
      </c>
      <c r="B443" s="279" t="s">
        <v>161</v>
      </c>
      <c r="C443" s="280" t="s">
        <v>162</v>
      </c>
      <c r="D443" s="281" t="s">
        <v>162</v>
      </c>
      <c r="E443" s="282" t="s">
        <v>1599</v>
      </c>
      <c r="F443" s="322">
        <v>199947</v>
      </c>
      <c r="G443" s="329">
        <v>40722</v>
      </c>
      <c r="H443" s="371" t="s">
        <v>1600</v>
      </c>
      <c r="I443" s="282" t="s">
        <v>1601</v>
      </c>
      <c r="J443" s="75" t="s">
        <v>1602</v>
      </c>
      <c r="K443" s="297">
        <v>58656</v>
      </c>
      <c r="L443" s="253"/>
    </row>
    <row r="444" spans="1:12" s="9" customFormat="1" ht="27">
      <c r="A444" s="278" t="s">
        <v>334</v>
      </c>
      <c r="B444" s="279" t="s">
        <v>161</v>
      </c>
      <c r="C444" s="280" t="s">
        <v>162</v>
      </c>
      <c r="D444" s="281" t="s">
        <v>162</v>
      </c>
      <c r="E444" s="282" t="s">
        <v>1603</v>
      </c>
      <c r="F444" s="322" t="s">
        <v>1604</v>
      </c>
      <c r="G444" s="329">
        <v>40708</v>
      </c>
      <c r="H444" s="371" t="s">
        <v>1605</v>
      </c>
      <c r="I444" s="282" t="s">
        <v>211</v>
      </c>
      <c r="J444" s="75" t="s">
        <v>182</v>
      </c>
      <c r="K444" s="297">
        <v>3337425</v>
      </c>
      <c r="L444" s="253"/>
    </row>
    <row r="445" spans="1:12" s="9" customFormat="1" ht="13.5">
      <c r="A445" s="278" t="s">
        <v>334</v>
      </c>
      <c r="B445" s="278" t="s">
        <v>188</v>
      </c>
      <c r="C445" s="280" t="s">
        <v>162</v>
      </c>
      <c r="D445" s="281" t="s">
        <v>162</v>
      </c>
      <c r="E445" s="279" t="s">
        <v>205</v>
      </c>
      <c r="F445" s="322">
        <v>6617293</v>
      </c>
      <c r="G445" s="329">
        <v>40709</v>
      </c>
      <c r="H445" s="371" t="s">
        <v>1606</v>
      </c>
      <c r="I445" s="282" t="s">
        <v>340</v>
      </c>
      <c r="J445" s="75" t="s">
        <v>290</v>
      </c>
      <c r="K445" s="297">
        <v>232152</v>
      </c>
      <c r="L445" s="253"/>
    </row>
    <row r="446" spans="1:12" s="9" customFormat="1" ht="13.5">
      <c r="A446" s="278" t="s">
        <v>334</v>
      </c>
      <c r="B446" s="278" t="s">
        <v>188</v>
      </c>
      <c r="C446" s="280" t="s">
        <v>162</v>
      </c>
      <c r="D446" s="281" t="s">
        <v>162</v>
      </c>
      <c r="E446" s="279" t="s">
        <v>205</v>
      </c>
      <c r="F446" s="322">
        <v>6617716</v>
      </c>
      <c r="G446" s="329">
        <v>40709</v>
      </c>
      <c r="H446" s="371" t="s">
        <v>1607</v>
      </c>
      <c r="I446" s="282" t="s">
        <v>340</v>
      </c>
      <c r="J446" s="75" t="s">
        <v>290</v>
      </c>
      <c r="K446" s="297">
        <v>678894</v>
      </c>
      <c r="L446" s="253"/>
    </row>
    <row r="447" spans="1:12" s="9" customFormat="1" ht="13.5">
      <c r="A447" s="278" t="s">
        <v>334</v>
      </c>
      <c r="B447" s="279" t="s">
        <v>161</v>
      </c>
      <c r="C447" s="280" t="s">
        <v>162</v>
      </c>
      <c r="D447" s="281" t="s">
        <v>162</v>
      </c>
      <c r="E447" s="282" t="s">
        <v>1608</v>
      </c>
      <c r="F447" s="322">
        <v>877</v>
      </c>
      <c r="G447" s="329">
        <v>40718</v>
      </c>
      <c r="H447" s="371" t="s">
        <v>1609</v>
      </c>
      <c r="I447" s="282" t="s">
        <v>341</v>
      </c>
      <c r="J447" s="75" t="s">
        <v>864</v>
      </c>
      <c r="K447" s="297">
        <v>1533480</v>
      </c>
      <c r="L447" s="253"/>
    </row>
    <row r="448" spans="1:12" s="9" customFormat="1" ht="27">
      <c r="A448" s="278" t="s">
        <v>334</v>
      </c>
      <c r="B448" s="279" t="s">
        <v>161</v>
      </c>
      <c r="C448" s="280" t="s">
        <v>162</v>
      </c>
      <c r="D448" s="281" t="s">
        <v>162</v>
      </c>
      <c r="E448" s="282" t="s">
        <v>1610</v>
      </c>
      <c r="F448" s="322">
        <v>875</v>
      </c>
      <c r="G448" s="329">
        <v>40702</v>
      </c>
      <c r="H448" s="371" t="s">
        <v>1611</v>
      </c>
      <c r="I448" s="282" t="s">
        <v>271</v>
      </c>
      <c r="J448" s="75" t="s">
        <v>174</v>
      </c>
      <c r="K448" s="297">
        <v>1892528</v>
      </c>
      <c r="L448" s="253"/>
    </row>
    <row r="449" spans="1:12" s="9" customFormat="1" ht="27">
      <c r="A449" s="278" t="s">
        <v>334</v>
      </c>
      <c r="B449" s="279" t="s">
        <v>161</v>
      </c>
      <c r="C449" s="280" t="s">
        <v>162</v>
      </c>
      <c r="D449" s="281" t="s">
        <v>162</v>
      </c>
      <c r="E449" s="282" t="s">
        <v>1612</v>
      </c>
      <c r="F449" s="322">
        <v>885</v>
      </c>
      <c r="G449" s="329">
        <v>40717</v>
      </c>
      <c r="H449" s="371" t="s">
        <v>693</v>
      </c>
      <c r="I449" s="282" t="s">
        <v>271</v>
      </c>
      <c r="J449" s="75" t="s">
        <v>174</v>
      </c>
      <c r="K449" s="297">
        <v>511700</v>
      </c>
      <c r="L449" s="253"/>
    </row>
    <row r="450" spans="1:12" s="9" customFormat="1" ht="27">
      <c r="A450" s="278" t="s">
        <v>334</v>
      </c>
      <c r="B450" s="279" t="s">
        <v>161</v>
      </c>
      <c r="C450" s="280" t="s">
        <v>162</v>
      </c>
      <c r="D450" s="281" t="s">
        <v>162</v>
      </c>
      <c r="E450" s="282" t="s">
        <v>1613</v>
      </c>
      <c r="F450" s="322">
        <v>872</v>
      </c>
      <c r="G450" s="329">
        <v>40702</v>
      </c>
      <c r="H450" s="371" t="s">
        <v>1614</v>
      </c>
      <c r="I450" s="282" t="s">
        <v>1615</v>
      </c>
      <c r="J450" s="75" t="s">
        <v>135</v>
      </c>
      <c r="K450" s="297">
        <v>1902233</v>
      </c>
      <c r="L450" s="253"/>
    </row>
    <row r="451" spans="1:12" s="9" customFormat="1" ht="27">
      <c r="A451" s="278" t="s">
        <v>334</v>
      </c>
      <c r="B451" s="278" t="s">
        <v>188</v>
      </c>
      <c r="C451" s="280" t="s">
        <v>162</v>
      </c>
      <c r="D451" s="281" t="s">
        <v>162</v>
      </c>
      <c r="E451" s="279" t="s">
        <v>205</v>
      </c>
      <c r="F451" s="322" t="s">
        <v>1616</v>
      </c>
      <c r="G451" s="329">
        <v>40722</v>
      </c>
      <c r="H451" s="372" t="s">
        <v>1617</v>
      </c>
      <c r="I451" s="282" t="s">
        <v>303</v>
      </c>
      <c r="J451" s="75" t="s">
        <v>407</v>
      </c>
      <c r="K451" s="297">
        <v>845890</v>
      </c>
      <c r="L451" s="253"/>
    </row>
    <row r="452" spans="1:12" s="9" customFormat="1" ht="27">
      <c r="A452" s="278" t="s">
        <v>334</v>
      </c>
      <c r="B452" s="279" t="s">
        <v>161</v>
      </c>
      <c r="C452" s="280" t="s">
        <v>162</v>
      </c>
      <c r="D452" s="281" t="s">
        <v>162</v>
      </c>
      <c r="E452" s="282" t="s">
        <v>1618</v>
      </c>
      <c r="F452" s="322">
        <v>878</v>
      </c>
      <c r="G452" s="329">
        <v>40703</v>
      </c>
      <c r="H452" s="371" t="s">
        <v>1619</v>
      </c>
      <c r="I452" s="282" t="s">
        <v>272</v>
      </c>
      <c r="J452" s="75" t="s">
        <v>175</v>
      </c>
      <c r="K452" s="297">
        <v>37699</v>
      </c>
      <c r="L452" s="253"/>
    </row>
    <row r="453" spans="1:12" s="9" customFormat="1" ht="13.5">
      <c r="A453" s="278" t="s">
        <v>334</v>
      </c>
      <c r="B453" s="278" t="s">
        <v>188</v>
      </c>
      <c r="C453" s="280" t="s">
        <v>162</v>
      </c>
      <c r="D453" s="281" t="s">
        <v>162</v>
      </c>
      <c r="E453" s="279" t="s">
        <v>205</v>
      </c>
      <c r="F453" s="322">
        <v>3398044.201339</v>
      </c>
      <c r="G453" s="329">
        <v>40716</v>
      </c>
      <c r="H453" s="371" t="s">
        <v>1620</v>
      </c>
      <c r="I453" s="282" t="s">
        <v>344</v>
      </c>
      <c r="J453" s="75" t="s">
        <v>345</v>
      </c>
      <c r="K453" s="297">
        <v>1477124</v>
      </c>
      <c r="L453" s="253"/>
    </row>
    <row r="454" spans="1:12" s="9" customFormat="1" ht="27">
      <c r="A454" s="278" t="s">
        <v>334</v>
      </c>
      <c r="B454" s="278" t="s">
        <v>188</v>
      </c>
      <c r="C454" s="280" t="s">
        <v>162</v>
      </c>
      <c r="D454" s="281" t="s">
        <v>162</v>
      </c>
      <c r="E454" s="279" t="s">
        <v>205</v>
      </c>
      <c r="F454" s="322" t="s">
        <v>1621</v>
      </c>
      <c r="G454" s="329">
        <v>40702</v>
      </c>
      <c r="H454" s="372" t="s">
        <v>1622</v>
      </c>
      <c r="I454" s="282" t="s">
        <v>297</v>
      </c>
      <c r="J454" s="75" t="s">
        <v>195</v>
      </c>
      <c r="K454" s="297">
        <v>2538400</v>
      </c>
      <c r="L454" s="253"/>
    </row>
    <row r="455" spans="1:12" s="9" customFormat="1" ht="27">
      <c r="A455" s="278" t="s">
        <v>334</v>
      </c>
      <c r="B455" s="279" t="s">
        <v>161</v>
      </c>
      <c r="C455" s="280" t="s">
        <v>162</v>
      </c>
      <c r="D455" s="281" t="s">
        <v>162</v>
      </c>
      <c r="E455" s="282" t="s">
        <v>1623</v>
      </c>
      <c r="F455" s="322">
        <v>881</v>
      </c>
      <c r="G455" s="329">
        <v>40715</v>
      </c>
      <c r="H455" s="371" t="s">
        <v>694</v>
      </c>
      <c r="I455" s="282" t="s">
        <v>1624</v>
      </c>
      <c r="J455" s="75" t="s">
        <v>326</v>
      </c>
      <c r="K455" s="297">
        <v>5000000</v>
      </c>
      <c r="L455" s="253"/>
    </row>
    <row r="456" spans="1:12" s="9" customFormat="1" ht="27">
      <c r="A456" s="278" t="s">
        <v>334</v>
      </c>
      <c r="B456" s="279" t="s">
        <v>161</v>
      </c>
      <c r="C456" s="280" t="s">
        <v>162</v>
      </c>
      <c r="D456" s="281" t="s">
        <v>162</v>
      </c>
      <c r="E456" s="282" t="s">
        <v>1625</v>
      </c>
      <c r="F456" s="322">
        <v>1114</v>
      </c>
      <c r="G456" s="329">
        <v>40702</v>
      </c>
      <c r="H456" s="371" t="s">
        <v>1626</v>
      </c>
      <c r="I456" s="282" t="s">
        <v>1627</v>
      </c>
      <c r="J456" s="75" t="s">
        <v>1628</v>
      </c>
      <c r="K456" s="297">
        <v>1000000</v>
      </c>
      <c r="L456" s="253"/>
    </row>
    <row r="457" spans="1:12" s="9" customFormat="1" ht="27">
      <c r="A457" s="278" t="s">
        <v>334</v>
      </c>
      <c r="B457" s="278" t="s">
        <v>163</v>
      </c>
      <c r="C457" s="280" t="s">
        <v>162</v>
      </c>
      <c r="D457" s="281" t="s">
        <v>162</v>
      </c>
      <c r="E457" s="282" t="s">
        <v>1519</v>
      </c>
      <c r="F457" s="322">
        <v>1128</v>
      </c>
      <c r="G457" s="329">
        <v>40711</v>
      </c>
      <c r="H457" s="371" t="s">
        <v>1629</v>
      </c>
      <c r="I457" s="282" t="s">
        <v>1630</v>
      </c>
      <c r="J457" s="75" t="s">
        <v>347</v>
      </c>
      <c r="K457" s="297">
        <v>2333065</v>
      </c>
      <c r="L457" s="253"/>
    </row>
    <row r="458" spans="1:12" s="9" customFormat="1" ht="13.5">
      <c r="A458" s="278" t="s">
        <v>334</v>
      </c>
      <c r="B458" s="278" t="s">
        <v>163</v>
      </c>
      <c r="C458" s="280" t="s">
        <v>1631</v>
      </c>
      <c r="D458" s="283">
        <v>40710</v>
      </c>
      <c r="E458" s="282" t="s">
        <v>1632</v>
      </c>
      <c r="F458" s="322">
        <v>1131</v>
      </c>
      <c r="G458" s="329">
        <v>40717</v>
      </c>
      <c r="H458" s="371" t="s">
        <v>1633</v>
      </c>
      <c r="I458" s="282" t="s">
        <v>695</v>
      </c>
      <c r="J458" s="75" t="s">
        <v>1634</v>
      </c>
      <c r="K458" s="297">
        <v>333333</v>
      </c>
      <c r="L458" s="253"/>
    </row>
    <row r="459" spans="1:12" s="9" customFormat="1" ht="27">
      <c r="A459" s="278" t="s">
        <v>334</v>
      </c>
      <c r="B459" s="278" t="s">
        <v>163</v>
      </c>
      <c r="C459" s="48" t="s">
        <v>1635</v>
      </c>
      <c r="D459" s="284">
        <v>40696</v>
      </c>
      <c r="E459" s="282" t="s">
        <v>1636</v>
      </c>
      <c r="F459" s="45">
        <v>143</v>
      </c>
      <c r="G459" s="53">
        <v>40696</v>
      </c>
      <c r="H459" s="350" t="s">
        <v>1637</v>
      </c>
      <c r="I459" s="2" t="s">
        <v>696</v>
      </c>
      <c r="J459" s="45" t="s">
        <v>346</v>
      </c>
      <c r="K459" s="297">
        <v>142800</v>
      </c>
      <c r="L459" s="253"/>
    </row>
    <row r="460" spans="1:12" s="9" customFormat="1" ht="27.75" thickBot="1">
      <c r="A460" s="285" t="s">
        <v>334</v>
      </c>
      <c r="B460" s="286" t="s">
        <v>253</v>
      </c>
      <c r="C460" s="287" t="s">
        <v>1638</v>
      </c>
      <c r="D460" s="288">
        <v>40722</v>
      </c>
      <c r="E460" s="289" t="s">
        <v>1639</v>
      </c>
      <c r="F460" s="323">
        <v>886</v>
      </c>
      <c r="G460" s="330">
        <v>40722</v>
      </c>
      <c r="H460" s="373" t="s">
        <v>1640</v>
      </c>
      <c r="I460" s="289" t="s">
        <v>1641</v>
      </c>
      <c r="J460" s="76" t="s">
        <v>1302</v>
      </c>
      <c r="K460" s="306">
        <v>5386250</v>
      </c>
      <c r="L460" s="253"/>
    </row>
    <row r="461" spans="1:12" s="9" customFormat="1" ht="27">
      <c r="A461" s="70" t="s">
        <v>180</v>
      </c>
      <c r="B461" s="70" t="s">
        <v>133</v>
      </c>
      <c r="C461" s="113" t="s">
        <v>162</v>
      </c>
      <c r="D461" s="114" t="s">
        <v>162</v>
      </c>
      <c r="E461" s="18" t="s">
        <v>171</v>
      </c>
      <c r="F461" s="115">
        <v>593</v>
      </c>
      <c r="G461" s="116">
        <v>40703</v>
      </c>
      <c r="H461" s="374" t="s">
        <v>385</v>
      </c>
      <c r="I461" s="18" t="s">
        <v>181</v>
      </c>
      <c r="J461" s="117" t="s">
        <v>182</v>
      </c>
      <c r="K461" s="297">
        <v>283610</v>
      </c>
      <c r="L461" s="253"/>
    </row>
    <row r="462" spans="1:12" s="9" customFormat="1" ht="27">
      <c r="A462" s="44" t="s">
        <v>180</v>
      </c>
      <c r="B462" s="44" t="s">
        <v>133</v>
      </c>
      <c r="C462" s="48" t="s">
        <v>162</v>
      </c>
      <c r="D462" s="49" t="s">
        <v>162</v>
      </c>
      <c r="E462" s="2" t="s">
        <v>171</v>
      </c>
      <c r="F462" s="45">
        <v>594</v>
      </c>
      <c r="G462" s="53">
        <v>40703</v>
      </c>
      <c r="H462" s="350" t="s">
        <v>387</v>
      </c>
      <c r="I462" s="2" t="s">
        <v>181</v>
      </c>
      <c r="J462" s="111" t="s">
        <v>182</v>
      </c>
      <c r="K462" s="297">
        <v>283610</v>
      </c>
      <c r="L462" s="253"/>
    </row>
    <row r="463" spans="1:12" s="9" customFormat="1" ht="27">
      <c r="A463" s="44" t="s">
        <v>180</v>
      </c>
      <c r="B463" s="44" t="s">
        <v>133</v>
      </c>
      <c r="C463" s="48" t="s">
        <v>162</v>
      </c>
      <c r="D463" s="49" t="s">
        <v>162</v>
      </c>
      <c r="E463" s="2" t="s">
        <v>171</v>
      </c>
      <c r="F463" s="45">
        <v>595</v>
      </c>
      <c r="G463" s="53">
        <v>40703</v>
      </c>
      <c r="H463" s="350" t="s">
        <v>385</v>
      </c>
      <c r="I463" s="2" t="s">
        <v>181</v>
      </c>
      <c r="J463" s="111" t="s">
        <v>182</v>
      </c>
      <c r="K463" s="297">
        <v>283610</v>
      </c>
      <c r="L463" s="253"/>
    </row>
    <row r="464" spans="1:12" s="9" customFormat="1" ht="27">
      <c r="A464" s="44" t="s">
        <v>180</v>
      </c>
      <c r="B464" s="44" t="s">
        <v>133</v>
      </c>
      <c r="C464" s="48" t="s">
        <v>162</v>
      </c>
      <c r="D464" s="49" t="s">
        <v>162</v>
      </c>
      <c r="E464" s="2" t="s">
        <v>171</v>
      </c>
      <c r="F464" s="45">
        <v>596</v>
      </c>
      <c r="G464" s="53">
        <v>40703</v>
      </c>
      <c r="H464" s="350" t="s">
        <v>385</v>
      </c>
      <c r="I464" s="2" t="s">
        <v>181</v>
      </c>
      <c r="J464" s="111" t="s">
        <v>182</v>
      </c>
      <c r="K464" s="297">
        <v>283610</v>
      </c>
      <c r="L464" s="253"/>
    </row>
    <row r="465" spans="1:12" s="9" customFormat="1" ht="27">
      <c r="A465" s="44" t="s">
        <v>180</v>
      </c>
      <c r="B465" s="44" t="s">
        <v>133</v>
      </c>
      <c r="C465" s="48" t="s">
        <v>162</v>
      </c>
      <c r="D465" s="49" t="s">
        <v>162</v>
      </c>
      <c r="E465" s="2" t="s">
        <v>171</v>
      </c>
      <c r="F465" s="45">
        <v>597</v>
      </c>
      <c r="G465" s="53">
        <v>40703</v>
      </c>
      <c r="H465" s="350" t="s">
        <v>385</v>
      </c>
      <c r="I465" s="2" t="s">
        <v>181</v>
      </c>
      <c r="J465" s="111" t="s">
        <v>182</v>
      </c>
      <c r="K465" s="297">
        <v>283610</v>
      </c>
      <c r="L465" s="253"/>
    </row>
    <row r="466" spans="1:12" s="9" customFormat="1" ht="27">
      <c r="A466" s="44" t="s">
        <v>180</v>
      </c>
      <c r="B466" s="44" t="s">
        <v>133</v>
      </c>
      <c r="C466" s="48" t="s">
        <v>162</v>
      </c>
      <c r="D466" s="49" t="s">
        <v>162</v>
      </c>
      <c r="E466" s="2" t="s">
        <v>171</v>
      </c>
      <c r="F466" s="45">
        <v>598</v>
      </c>
      <c r="G466" s="53">
        <v>40703</v>
      </c>
      <c r="H466" s="350" t="s">
        <v>385</v>
      </c>
      <c r="I466" s="2" t="s">
        <v>181</v>
      </c>
      <c r="J466" s="111" t="s">
        <v>182</v>
      </c>
      <c r="K466" s="297">
        <v>283610</v>
      </c>
      <c r="L466" s="253"/>
    </row>
    <row r="467" spans="1:12" s="9" customFormat="1" ht="27">
      <c r="A467" s="44" t="s">
        <v>180</v>
      </c>
      <c r="B467" s="44" t="s">
        <v>133</v>
      </c>
      <c r="C467" s="48" t="s">
        <v>162</v>
      </c>
      <c r="D467" s="49" t="s">
        <v>162</v>
      </c>
      <c r="E467" s="2" t="s">
        <v>171</v>
      </c>
      <c r="F467" s="45">
        <v>599</v>
      </c>
      <c r="G467" s="53">
        <v>40703</v>
      </c>
      <c r="H467" s="350" t="s">
        <v>385</v>
      </c>
      <c r="I467" s="2" t="s">
        <v>181</v>
      </c>
      <c r="J467" s="111" t="s">
        <v>182</v>
      </c>
      <c r="K467" s="297">
        <v>283610</v>
      </c>
      <c r="L467" s="253"/>
    </row>
    <row r="468" spans="1:12" s="9" customFormat="1" ht="27">
      <c r="A468" s="44" t="s">
        <v>180</v>
      </c>
      <c r="B468" s="44" t="s">
        <v>133</v>
      </c>
      <c r="C468" s="48" t="s">
        <v>162</v>
      </c>
      <c r="D468" s="49" t="s">
        <v>162</v>
      </c>
      <c r="E468" s="2" t="s">
        <v>171</v>
      </c>
      <c r="F468" s="45">
        <v>600</v>
      </c>
      <c r="G468" s="53">
        <v>40703</v>
      </c>
      <c r="H468" s="350" t="s">
        <v>385</v>
      </c>
      <c r="I468" s="2" t="s">
        <v>181</v>
      </c>
      <c r="J468" s="111" t="s">
        <v>182</v>
      </c>
      <c r="K468" s="297">
        <v>283610</v>
      </c>
      <c r="L468" s="253"/>
    </row>
    <row r="469" spans="1:12" s="9" customFormat="1" ht="27">
      <c r="A469" s="44" t="s">
        <v>180</v>
      </c>
      <c r="B469" s="44" t="s">
        <v>133</v>
      </c>
      <c r="C469" s="48" t="s">
        <v>162</v>
      </c>
      <c r="D469" s="49" t="s">
        <v>162</v>
      </c>
      <c r="E469" s="2" t="s">
        <v>171</v>
      </c>
      <c r="F469" s="45">
        <v>601</v>
      </c>
      <c r="G469" s="53">
        <v>40710</v>
      </c>
      <c r="H469" s="350" t="s">
        <v>184</v>
      </c>
      <c r="I469" s="2" t="s">
        <v>181</v>
      </c>
      <c r="J469" s="111" t="s">
        <v>182</v>
      </c>
      <c r="K469" s="297">
        <v>132720</v>
      </c>
      <c r="L469" s="253"/>
    </row>
    <row r="470" spans="1:12" s="9" customFormat="1" ht="27">
      <c r="A470" s="44" t="s">
        <v>180</v>
      </c>
      <c r="B470" s="44" t="s">
        <v>133</v>
      </c>
      <c r="C470" s="48" t="s">
        <v>162</v>
      </c>
      <c r="D470" s="49" t="s">
        <v>162</v>
      </c>
      <c r="E470" s="2" t="s">
        <v>171</v>
      </c>
      <c r="F470" s="45">
        <v>602</v>
      </c>
      <c r="G470" s="53">
        <v>40710</v>
      </c>
      <c r="H470" s="350" t="s">
        <v>184</v>
      </c>
      <c r="I470" s="2" t="s">
        <v>181</v>
      </c>
      <c r="J470" s="111" t="s">
        <v>182</v>
      </c>
      <c r="K470" s="297">
        <v>283610</v>
      </c>
      <c r="L470" s="253"/>
    </row>
    <row r="471" spans="1:12" s="9" customFormat="1" ht="27">
      <c r="A471" s="44" t="s">
        <v>180</v>
      </c>
      <c r="B471" s="44" t="s">
        <v>133</v>
      </c>
      <c r="C471" s="48" t="s">
        <v>162</v>
      </c>
      <c r="D471" s="49" t="s">
        <v>162</v>
      </c>
      <c r="E471" s="2" t="s">
        <v>171</v>
      </c>
      <c r="F471" s="45">
        <v>603</v>
      </c>
      <c r="G471" s="53">
        <v>40710</v>
      </c>
      <c r="H471" s="350" t="s">
        <v>184</v>
      </c>
      <c r="I471" s="2" t="s">
        <v>181</v>
      </c>
      <c r="J471" s="111" t="s">
        <v>182</v>
      </c>
      <c r="K471" s="297">
        <v>303610</v>
      </c>
      <c r="L471" s="253"/>
    </row>
    <row r="472" spans="1:12" s="9" customFormat="1" ht="27">
      <c r="A472" s="44" t="s">
        <v>180</v>
      </c>
      <c r="B472" s="44" t="s">
        <v>161</v>
      </c>
      <c r="C472" s="48" t="s">
        <v>162</v>
      </c>
      <c r="D472" s="49" t="s">
        <v>162</v>
      </c>
      <c r="E472" s="2" t="s">
        <v>171</v>
      </c>
      <c r="F472" s="45">
        <v>604</v>
      </c>
      <c r="G472" s="53">
        <v>40710</v>
      </c>
      <c r="H472" s="350" t="s">
        <v>1846</v>
      </c>
      <c r="I472" s="130" t="s">
        <v>1847</v>
      </c>
      <c r="J472" s="111" t="s">
        <v>1848</v>
      </c>
      <c r="K472" s="297">
        <v>500000</v>
      </c>
      <c r="L472" s="253"/>
    </row>
    <row r="473" spans="1:12" s="9" customFormat="1" ht="27">
      <c r="A473" s="44" t="s">
        <v>180</v>
      </c>
      <c r="B473" s="44" t="s">
        <v>133</v>
      </c>
      <c r="C473" s="48" t="s">
        <v>162</v>
      </c>
      <c r="D473" s="49" t="s">
        <v>162</v>
      </c>
      <c r="E473" s="2" t="s">
        <v>171</v>
      </c>
      <c r="F473" s="45">
        <v>605</v>
      </c>
      <c r="G473" s="53">
        <v>40710</v>
      </c>
      <c r="H473" s="350" t="s">
        <v>387</v>
      </c>
      <c r="I473" s="2" t="s">
        <v>181</v>
      </c>
      <c r="J473" s="111" t="s">
        <v>182</v>
      </c>
      <c r="K473" s="297">
        <v>286610</v>
      </c>
      <c r="L473" s="253"/>
    </row>
    <row r="474" spans="1:12" s="9" customFormat="1" ht="27">
      <c r="A474" s="44" t="s">
        <v>180</v>
      </c>
      <c r="B474" s="44" t="s">
        <v>133</v>
      </c>
      <c r="C474" s="48" t="s">
        <v>162</v>
      </c>
      <c r="D474" s="49" t="s">
        <v>162</v>
      </c>
      <c r="E474" s="2" t="s">
        <v>171</v>
      </c>
      <c r="F474" s="45">
        <v>606</v>
      </c>
      <c r="G474" s="53">
        <v>40710</v>
      </c>
      <c r="H474" s="350" t="s">
        <v>387</v>
      </c>
      <c r="I474" s="2" t="s">
        <v>181</v>
      </c>
      <c r="J474" s="111" t="s">
        <v>182</v>
      </c>
      <c r="K474" s="297">
        <v>286610</v>
      </c>
      <c r="L474" s="253"/>
    </row>
    <row r="475" spans="1:12" s="9" customFormat="1" ht="27">
      <c r="A475" s="44" t="s">
        <v>180</v>
      </c>
      <c r="B475" s="44" t="s">
        <v>133</v>
      </c>
      <c r="C475" s="48" t="s">
        <v>162</v>
      </c>
      <c r="D475" s="49" t="s">
        <v>162</v>
      </c>
      <c r="E475" s="2" t="s">
        <v>171</v>
      </c>
      <c r="F475" s="45">
        <v>607</v>
      </c>
      <c r="G475" s="53">
        <v>40710</v>
      </c>
      <c r="H475" s="350" t="s">
        <v>1849</v>
      </c>
      <c r="I475" s="130" t="s">
        <v>1850</v>
      </c>
      <c r="J475" s="112" t="s">
        <v>1851</v>
      </c>
      <c r="K475" s="297">
        <v>373175</v>
      </c>
      <c r="L475" s="253"/>
    </row>
    <row r="476" spans="1:12" s="9" customFormat="1" ht="27">
      <c r="A476" s="44" t="s">
        <v>180</v>
      </c>
      <c r="B476" s="44" t="s">
        <v>133</v>
      </c>
      <c r="C476" s="48" t="s">
        <v>162</v>
      </c>
      <c r="D476" s="49" t="s">
        <v>162</v>
      </c>
      <c r="E476" s="2" t="s">
        <v>171</v>
      </c>
      <c r="F476" s="45">
        <v>608</v>
      </c>
      <c r="G476" s="53">
        <v>40710</v>
      </c>
      <c r="H476" s="350" t="s">
        <v>1852</v>
      </c>
      <c r="I476" s="2" t="s">
        <v>181</v>
      </c>
      <c r="J476" s="111" t="s">
        <v>182</v>
      </c>
      <c r="K476" s="297">
        <v>20000</v>
      </c>
      <c r="L476" s="253"/>
    </row>
    <row r="477" spans="1:12" s="9" customFormat="1" ht="27">
      <c r="A477" s="44" t="s">
        <v>180</v>
      </c>
      <c r="B477" s="44" t="s">
        <v>133</v>
      </c>
      <c r="C477" s="48" t="s">
        <v>162</v>
      </c>
      <c r="D477" s="49" t="s">
        <v>162</v>
      </c>
      <c r="E477" s="2" t="s">
        <v>171</v>
      </c>
      <c r="F477" s="45">
        <v>609</v>
      </c>
      <c r="G477" s="53">
        <v>40710</v>
      </c>
      <c r="H477" s="350" t="s">
        <v>184</v>
      </c>
      <c r="I477" s="2" t="s">
        <v>181</v>
      </c>
      <c r="J477" s="111" t="s">
        <v>182</v>
      </c>
      <c r="K477" s="297">
        <v>286610</v>
      </c>
      <c r="L477" s="253"/>
    </row>
    <row r="478" spans="1:12" s="9" customFormat="1" ht="27">
      <c r="A478" s="44" t="s">
        <v>180</v>
      </c>
      <c r="B478" s="44" t="s">
        <v>161</v>
      </c>
      <c r="C478" s="48" t="s">
        <v>162</v>
      </c>
      <c r="D478" s="49" t="s">
        <v>162</v>
      </c>
      <c r="E478" s="2" t="s">
        <v>171</v>
      </c>
      <c r="F478" s="45">
        <v>610</v>
      </c>
      <c r="G478" s="53">
        <v>40711</v>
      </c>
      <c r="H478" s="350" t="s">
        <v>1853</v>
      </c>
      <c r="I478" s="130" t="s">
        <v>1854</v>
      </c>
      <c r="J478" s="111" t="s">
        <v>1855</v>
      </c>
      <c r="K478" s="297">
        <v>321300</v>
      </c>
      <c r="L478" s="253"/>
    </row>
    <row r="479" spans="1:12" s="9" customFormat="1" ht="27">
      <c r="A479" s="44" t="s">
        <v>180</v>
      </c>
      <c r="B479" s="44" t="s">
        <v>161</v>
      </c>
      <c r="C479" s="48" t="s">
        <v>162</v>
      </c>
      <c r="D479" s="49" t="s">
        <v>162</v>
      </c>
      <c r="E479" s="2" t="s">
        <v>171</v>
      </c>
      <c r="F479" s="45">
        <v>611</v>
      </c>
      <c r="G479" s="53">
        <v>40715</v>
      </c>
      <c r="H479" s="350" t="s">
        <v>1856</v>
      </c>
      <c r="I479" s="130" t="s">
        <v>1857</v>
      </c>
      <c r="J479" s="111" t="s">
        <v>1858</v>
      </c>
      <c r="K479" s="297">
        <v>128000</v>
      </c>
      <c r="L479" s="253"/>
    </row>
    <row r="480" spans="1:12" s="9" customFormat="1" ht="27">
      <c r="A480" s="44" t="s">
        <v>180</v>
      </c>
      <c r="B480" s="44" t="s">
        <v>133</v>
      </c>
      <c r="C480" s="48" t="s">
        <v>162</v>
      </c>
      <c r="D480" s="49" t="s">
        <v>162</v>
      </c>
      <c r="E480" s="2" t="s">
        <v>171</v>
      </c>
      <c r="F480" s="45">
        <v>612</v>
      </c>
      <c r="G480" s="53">
        <v>40717</v>
      </c>
      <c r="H480" s="350" t="s">
        <v>1859</v>
      </c>
      <c r="I480" s="130" t="s">
        <v>1860</v>
      </c>
      <c r="J480" s="111" t="s">
        <v>1861</v>
      </c>
      <c r="K480" s="297">
        <v>142800</v>
      </c>
      <c r="L480" s="253"/>
    </row>
    <row r="481" spans="1:12" s="9" customFormat="1" ht="27">
      <c r="A481" s="44" t="s">
        <v>180</v>
      </c>
      <c r="B481" s="44" t="s">
        <v>133</v>
      </c>
      <c r="C481" s="48" t="s">
        <v>162</v>
      </c>
      <c r="D481" s="49" t="s">
        <v>162</v>
      </c>
      <c r="E481" s="2" t="s">
        <v>171</v>
      </c>
      <c r="F481" s="45">
        <v>613</v>
      </c>
      <c r="G481" s="53">
        <v>40717</v>
      </c>
      <c r="H481" s="350" t="s">
        <v>1862</v>
      </c>
      <c r="I481" s="130" t="s">
        <v>247</v>
      </c>
      <c r="J481" s="111" t="s">
        <v>183</v>
      </c>
      <c r="K481" s="297">
        <v>735908</v>
      </c>
      <c r="L481" s="253"/>
    </row>
    <row r="482" spans="1:12" s="9" customFormat="1" ht="27">
      <c r="A482" s="44" t="s">
        <v>180</v>
      </c>
      <c r="B482" s="44" t="s">
        <v>133</v>
      </c>
      <c r="C482" s="48" t="s">
        <v>162</v>
      </c>
      <c r="D482" s="49" t="s">
        <v>162</v>
      </c>
      <c r="E482" s="2" t="s">
        <v>171</v>
      </c>
      <c r="F482" s="45">
        <v>614</v>
      </c>
      <c r="G482" s="53">
        <v>40717</v>
      </c>
      <c r="H482" s="350" t="s">
        <v>1862</v>
      </c>
      <c r="I482" s="130" t="s">
        <v>1863</v>
      </c>
      <c r="J482" s="111" t="s">
        <v>1864</v>
      </c>
      <c r="K482" s="297">
        <v>119000</v>
      </c>
      <c r="L482" s="253"/>
    </row>
    <row r="483" spans="1:12" s="9" customFormat="1" ht="27">
      <c r="A483" s="44" t="s">
        <v>180</v>
      </c>
      <c r="B483" s="44" t="s">
        <v>133</v>
      </c>
      <c r="C483" s="48" t="s">
        <v>162</v>
      </c>
      <c r="D483" s="49" t="s">
        <v>162</v>
      </c>
      <c r="E483" s="2" t="s">
        <v>171</v>
      </c>
      <c r="F483" s="45">
        <v>616</v>
      </c>
      <c r="G483" s="53">
        <v>40718</v>
      </c>
      <c r="H483" s="350" t="s">
        <v>1862</v>
      </c>
      <c r="I483" s="130" t="s">
        <v>1865</v>
      </c>
      <c r="J483" s="111" t="s">
        <v>1866</v>
      </c>
      <c r="K483" s="297">
        <v>178500</v>
      </c>
      <c r="L483" s="253"/>
    </row>
    <row r="484" spans="1:12" s="9" customFormat="1" ht="27">
      <c r="A484" s="44" t="s">
        <v>180</v>
      </c>
      <c r="B484" s="44" t="s">
        <v>133</v>
      </c>
      <c r="C484" s="48" t="s">
        <v>162</v>
      </c>
      <c r="D484" s="49" t="s">
        <v>162</v>
      </c>
      <c r="E484" s="2" t="s">
        <v>171</v>
      </c>
      <c r="F484" s="45">
        <v>617</v>
      </c>
      <c r="G484" s="53">
        <v>40718</v>
      </c>
      <c r="H484" s="350" t="s">
        <v>1867</v>
      </c>
      <c r="I484" s="130" t="s">
        <v>1868</v>
      </c>
      <c r="J484" s="111" t="s">
        <v>1869</v>
      </c>
      <c r="K484" s="297">
        <v>384430</v>
      </c>
      <c r="L484" s="253"/>
    </row>
    <row r="485" spans="1:12" s="9" customFormat="1" ht="27">
      <c r="A485" s="44" t="s">
        <v>180</v>
      </c>
      <c r="B485" s="44" t="s">
        <v>133</v>
      </c>
      <c r="C485" s="48" t="s">
        <v>162</v>
      </c>
      <c r="D485" s="49" t="s">
        <v>162</v>
      </c>
      <c r="E485" s="2" t="s">
        <v>171</v>
      </c>
      <c r="F485" s="45">
        <v>618</v>
      </c>
      <c r="G485" s="53">
        <v>40722</v>
      </c>
      <c r="H485" s="350" t="s">
        <v>184</v>
      </c>
      <c r="I485" s="2" t="s">
        <v>181</v>
      </c>
      <c r="J485" s="111" t="s">
        <v>182</v>
      </c>
      <c r="K485" s="297">
        <v>286610</v>
      </c>
      <c r="L485" s="253"/>
    </row>
    <row r="486" spans="1:12" s="9" customFormat="1" ht="27">
      <c r="A486" s="44" t="s">
        <v>180</v>
      </c>
      <c r="B486" s="44" t="s">
        <v>133</v>
      </c>
      <c r="C486" s="48" t="s">
        <v>162</v>
      </c>
      <c r="D486" s="49" t="s">
        <v>162</v>
      </c>
      <c r="E486" s="2" t="s">
        <v>171</v>
      </c>
      <c r="F486" s="45">
        <v>619</v>
      </c>
      <c r="G486" s="53">
        <v>40722</v>
      </c>
      <c r="H486" s="350" t="s">
        <v>385</v>
      </c>
      <c r="I486" s="2" t="s">
        <v>181</v>
      </c>
      <c r="J486" s="111" t="s">
        <v>182</v>
      </c>
      <c r="K486" s="297">
        <v>286610</v>
      </c>
      <c r="L486" s="253"/>
    </row>
    <row r="487" spans="1:12" s="9" customFormat="1" ht="27">
      <c r="A487" s="44" t="s">
        <v>180</v>
      </c>
      <c r="B487" s="44" t="s">
        <v>133</v>
      </c>
      <c r="C487" s="48" t="s">
        <v>162</v>
      </c>
      <c r="D487" s="49" t="s">
        <v>162</v>
      </c>
      <c r="E487" s="2" t="s">
        <v>171</v>
      </c>
      <c r="F487" s="45">
        <v>620</v>
      </c>
      <c r="G487" s="53">
        <v>40722</v>
      </c>
      <c r="H487" s="350" t="s">
        <v>184</v>
      </c>
      <c r="I487" s="2" t="s">
        <v>181</v>
      </c>
      <c r="J487" s="111" t="s">
        <v>182</v>
      </c>
      <c r="K487" s="297">
        <v>286610</v>
      </c>
      <c r="L487" s="253"/>
    </row>
    <row r="488" spans="1:12" s="9" customFormat="1" ht="27">
      <c r="A488" s="44" t="s">
        <v>180</v>
      </c>
      <c r="B488" s="44" t="s">
        <v>133</v>
      </c>
      <c r="C488" s="48" t="s">
        <v>162</v>
      </c>
      <c r="D488" s="49" t="s">
        <v>162</v>
      </c>
      <c r="E488" s="2" t="s">
        <v>171</v>
      </c>
      <c r="F488" s="45">
        <v>621</v>
      </c>
      <c r="G488" s="53">
        <v>40722</v>
      </c>
      <c r="H488" s="350" t="s">
        <v>385</v>
      </c>
      <c r="I488" s="2" t="s">
        <v>181</v>
      </c>
      <c r="J488" s="111" t="s">
        <v>182</v>
      </c>
      <c r="K488" s="297">
        <v>286610</v>
      </c>
      <c r="L488" s="253"/>
    </row>
    <row r="489" spans="1:12" s="9" customFormat="1" ht="27">
      <c r="A489" s="44" t="s">
        <v>180</v>
      </c>
      <c r="B489" s="44" t="s">
        <v>133</v>
      </c>
      <c r="C489" s="48" t="s">
        <v>162</v>
      </c>
      <c r="D489" s="49" t="s">
        <v>162</v>
      </c>
      <c r="E489" s="2" t="s">
        <v>171</v>
      </c>
      <c r="F489" s="45">
        <v>622</v>
      </c>
      <c r="G489" s="53">
        <v>40722</v>
      </c>
      <c r="H489" s="350" t="s">
        <v>385</v>
      </c>
      <c r="I489" s="2" t="s">
        <v>181</v>
      </c>
      <c r="J489" s="111" t="s">
        <v>182</v>
      </c>
      <c r="K489" s="297">
        <v>286610</v>
      </c>
      <c r="L489" s="253"/>
    </row>
    <row r="490" spans="1:12" s="9" customFormat="1" ht="27">
      <c r="A490" s="44" t="s">
        <v>180</v>
      </c>
      <c r="B490" s="44" t="s">
        <v>133</v>
      </c>
      <c r="C490" s="48" t="s">
        <v>162</v>
      </c>
      <c r="D490" s="49" t="s">
        <v>162</v>
      </c>
      <c r="E490" s="2" t="s">
        <v>171</v>
      </c>
      <c r="F490" s="45">
        <v>623</v>
      </c>
      <c r="G490" s="53">
        <v>40722</v>
      </c>
      <c r="H490" s="350" t="s">
        <v>385</v>
      </c>
      <c r="I490" s="2" t="s">
        <v>181</v>
      </c>
      <c r="J490" s="111" t="s">
        <v>182</v>
      </c>
      <c r="K490" s="297">
        <v>286610</v>
      </c>
      <c r="L490" s="253"/>
    </row>
    <row r="491" spans="1:12" s="9" customFormat="1" ht="27">
      <c r="A491" s="44" t="s">
        <v>180</v>
      </c>
      <c r="B491" s="44" t="s">
        <v>133</v>
      </c>
      <c r="C491" s="48" t="s">
        <v>162</v>
      </c>
      <c r="D491" s="49" t="s">
        <v>162</v>
      </c>
      <c r="E491" s="2" t="s">
        <v>171</v>
      </c>
      <c r="F491" s="45">
        <v>624</v>
      </c>
      <c r="G491" s="53">
        <v>40722</v>
      </c>
      <c r="H491" s="350" t="s">
        <v>184</v>
      </c>
      <c r="I491" s="2" t="s">
        <v>181</v>
      </c>
      <c r="J491" s="111" t="s">
        <v>182</v>
      </c>
      <c r="K491" s="297">
        <v>286610</v>
      </c>
      <c r="L491" s="253"/>
    </row>
    <row r="492" spans="1:12" s="9" customFormat="1" ht="27">
      <c r="A492" s="44" t="s">
        <v>180</v>
      </c>
      <c r="B492" s="44" t="s">
        <v>133</v>
      </c>
      <c r="C492" s="48" t="s">
        <v>162</v>
      </c>
      <c r="D492" s="49" t="s">
        <v>162</v>
      </c>
      <c r="E492" s="2" t="s">
        <v>171</v>
      </c>
      <c r="F492" s="45">
        <v>625</v>
      </c>
      <c r="G492" s="53">
        <v>40723</v>
      </c>
      <c r="H492" s="350" t="s">
        <v>1862</v>
      </c>
      <c r="I492" s="130" t="s">
        <v>697</v>
      </c>
      <c r="J492" s="111" t="s">
        <v>1870</v>
      </c>
      <c r="K492" s="297">
        <v>45000</v>
      </c>
      <c r="L492" s="253"/>
    </row>
    <row r="493" spans="1:12" s="9" customFormat="1" ht="27">
      <c r="A493" s="44" t="s">
        <v>180</v>
      </c>
      <c r="B493" s="44" t="s">
        <v>133</v>
      </c>
      <c r="C493" s="48" t="s">
        <v>162</v>
      </c>
      <c r="D493" s="49" t="s">
        <v>162</v>
      </c>
      <c r="E493" s="2" t="s">
        <v>171</v>
      </c>
      <c r="F493" s="45">
        <v>626</v>
      </c>
      <c r="G493" s="53">
        <v>40724</v>
      </c>
      <c r="H493" s="350" t="s">
        <v>385</v>
      </c>
      <c r="I493" s="130" t="s">
        <v>698</v>
      </c>
      <c r="J493" s="111" t="s">
        <v>386</v>
      </c>
      <c r="K493" s="297">
        <v>28955</v>
      </c>
      <c r="L493" s="253"/>
    </row>
    <row r="494" spans="1:12" s="9" customFormat="1" ht="27">
      <c r="A494" s="44" t="s">
        <v>180</v>
      </c>
      <c r="B494" s="44" t="s">
        <v>133</v>
      </c>
      <c r="C494" s="48" t="s">
        <v>162</v>
      </c>
      <c r="D494" s="49" t="s">
        <v>162</v>
      </c>
      <c r="E494" s="2" t="s">
        <v>171</v>
      </c>
      <c r="F494" s="45">
        <v>627</v>
      </c>
      <c r="G494" s="53">
        <v>40724</v>
      </c>
      <c r="H494" s="350" t="s">
        <v>1852</v>
      </c>
      <c r="I494" s="2" t="s">
        <v>181</v>
      </c>
      <c r="J494" s="111" t="s">
        <v>182</v>
      </c>
      <c r="K494" s="297">
        <v>20000</v>
      </c>
      <c r="L494" s="253"/>
    </row>
    <row r="495" spans="1:12" s="9" customFormat="1" ht="27">
      <c r="A495" s="44" t="s">
        <v>180</v>
      </c>
      <c r="B495" s="44" t="s">
        <v>133</v>
      </c>
      <c r="C495" s="48" t="s">
        <v>162</v>
      </c>
      <c r="D495" s="49" t="s">
        <v>162</v>
      </c>
      <c r="E495" s="2" t="s">
        <v>171</v>
      </c>
      <c r="F495" s="45">
        <v>628</v>
      </c>
      <c r="G495" s="53">
        <v>40724</v>
      </c>
      <c r="H495" s="350" t="s">
        <v>1871</v>
      </c>
      <c r="I495" s="2" t="s">
        <v>181</v>
      </c>
      <c r="J495" s="111" t="s">
        <v>182</v>
      </c>
      <c r="K495" s="297">
        <v>20000</v>
      </c>
      <c r="L495" s="253"/>
    </row>
    <row r="496" spans="1:12" s="9" customFormat="1" ht="27">
      <c r="A496" s="44" t="s">
        <v>180</v>
      </c>
      <c r="B496" s="44" t="s">
        <v>161</v>
      </c>
      <c r="C496" s="48" t="s">
        <v>162</v>
      </c>
      <c r="D496" s="49" t="s">
        <v>162</v>
      </c>
      <c r="E496" s="2" t="s">
        <v>171</v>
      </c>
      <c r="F496" s="45">
        <v>629</v>
      </c>
      <c r="G496" s="53">
        <v>40724</v>
      </c>
      <c r="H496" s="350" t="s">
        <v>1872</v>
      </c>
      <c r="I496" s="130" t="s">
        <v>1854</v>
      </c>
      <c r="J496" s="111" t="s">
        <v>1855</v>
      </c>
      <c r="K496" s="297">
        <v>95200</v>
      </c>
      <c r="L496" s="253"/>
    </row>
    <row r="497" spans="1:12" s="9" customFormat="1" ht="27">
      <c r="A497" s="44" t="s">
        <v>180</v>
      </c>
      <c r="B497" s="44" t="s">
        <v>161</v>
      </c>
      <c r="C497" s="48" t="s">
        <v>162</v>
      </c>
      <c r="D497" s="49" t="s">
        <v>162</v>
      </c>
      <c r="E497" s="2" t="s">
        <v>171</v>
      </c>
      <c r="F497" s="45">
        <v>630</v>
      </c>
      <c r="G497" s="53">
        <v>40724</v>
      </c>
      <c r="H497" s="350" t="s">
        <v>1872</v>
      </c>
      <c r="I497" s="130" t="s">
        <v>699</v>
      </c>
      <c r="J497" s="111" t="s">
        <v>364</v>
      </c>
      <c r="K497" s="297">
        <v>299166</v>
      </c>
      <c r="L497" s="253"/>
    </row>
    <row r="498" spans="1:12" s="9" customFormat="1" ht="13.5">
      <c r="A498" s="44" t="s">
        <v>180</v>
      </c>
      <c r="B498" s="44" t="s">
        <v>161</v>
      </c>
      <c r="C498" s="48" t="s">
        <v>162</v>
      </c>
      <c r="D498" s="49" t="s">
        <v>162</v>
      </c>
      <c r="E498" s="2" t="s">
        <v>171</v>
      </c>
      <c r="F498" s="45">
        <v>631</v>
      </c>
      <c r="G498" s="53">
        <v>40724</v>
      </c>
      <c r="H498" s="350" t="s">
        <v>1873</v>
      </c>
      <c r="I498" s="130" t="s">
        <v>1874</v>
      </c>
      <c r="J498" s="111" t="s">
        <v>1875</v>
      </c>
      <c r="K498" s="297">
        <v>178326</v>
      </c>
      <c r="L498" s="253"/>
    </row>
    <row r="499" spans="1:12" s="9" customFormat="1" ht="27">
      <c r="A499" s="44" t="s">
        <v>180</v>
      </c>
      <c r="B499" s="44" t="s">
        <v>161</v>
      </c>
      <c r="C499" s="48" t="s">
        <v>162</v>
      </c>
      <c r="D499" s="49" t="s">
        <v>162</v>
      </c>
      <c r="E499" s="2" t="s">
        <v>170</v>
      </c>
      <c r="F499" s="45">
        <v>2463</v>
      </c>
      <c r="G499" s="53">
        <v>40702</v>
      </c>
      <c r="H499" s="350" t="s">
        <v>1876</v>
      </c>
      <c r="I499" s="130" t="s">
        <v>1877</v>
      </c>
      <c r="J499" s="111" t="s">
        <v>1878</v>
      </c>
      <c r="K499" s="297">
        <v>45220</v>
      </c>
      <c r="L499" s="253"/>
    </row>
    <row r="500" spans="1:12" s="9" customFormat="1" ht="27">
      <c r="A500" s="44" t="s">
        <v>180</v>
      </c>
      <c r="B500" s="44" t="s">
        <v>161</v>
      </c>
      <c r="C500" s="48" t="s">
        <v>162</v>
      </c>
      <c r="D500" s="49" t="s">
        <v>162</v>
      </c>
      <c r="E500" s="2" t="s">
        <v>170</v>
      </c>
      <c r="F500" s="45">
        <v>2464</v>
      </c>
      <c r="G500" s="53">
        <v>40702</v>
      </c>
      <c r="H500" s="350" t="s">
        <v>1879</v>
      </c>
      <c r="I500" s="130" t="s">
        <v>1880</v>
      </c>
      <c r="J500" s="111" t="s">
        <v>1881</v>
      </c>
      <c r="K500" s="297">
        <v>112455</v>
      </c>
      <c r="L500" s="253"/>
    </row>
    <row r="501" spans="1:12" s="9" customFormat="1" ht="13.5">
      <c r="A501" s="44" t="s">
        <v>180</v>
      </c>
      <c r="B501" s="44" t="s">
        <v>161</v>
      </c>
      <c r="C501" s="48" t="s">
        <v>162</v>
      </c>
      <c r="D501" s="49" t="s">
        <v>162</v>
      </c>
      <c r="E501" s="2" t="s">
        <v>170</v>
      </c>
      <c r="F501" s="45">
        <v>2465</v>
      </c>
      <c r="G501" s="53">
        <v>40702</v>
      </c>
      <c r="H501" s="350" t="s">
        <v>1882</v>
      </c>
      <c r="I501" s="130" t="s">
        <v>388</v>
      </c>
      <c r="J501" s="111" t="s">
        <v>389</v>
      </c>
      <c r="K501" s="297">
        <v>571557</v>
      </c>
      <c r="L501" s="253"/>
    </row>
    <row r="502" spans="1:12" s="9" customFormat="1" ht="13.5">
      <c r="A502" s="44" t="s">
        <v>180</v>
      </c>
      <c r="B502" s="44" t="s">
        <v>161</v>
      </c>
      <c r="C502" s="48" t="s">
        <v>162</v>
      </c>
      <c r="D502" s="49" t="s">
        <v>162</v>
      </c>
      <c r="E502" s="2" t="s">
        <v>170</v>
      </c>
      <c r="F502" s="45">
        <v>2466</v>
      </c>
      <c r="G502" s="53">
        <v>40703</v>
      </c>
      <c r="H502" s="350" t="s">
        <v>1883</v>
      </c>
      <c r="I502" s="130" t="s">
        <v>1884</v>
      </c>
      <c r="J502" s="111" t="s">
        <v>365</v>
      </c>
      <c r="K502" s="297">
        <v>487900</v>
      </c>
      <c r="L502" s="253"/>
    </row>
    <row r="503" spans="1:12" s="9" customFormat="1" ht="27">
      <c r="A503" s="44" t="s">
        <v>180</v>
      </c>
      <c r="B503" s="44" t="s">
        <v>161</v>
      </c>
      <c r="C503" s="48" t="s">
        <v>162</v>
      </c>
      <c r="D503" s="49" t="s">
        <v>162</v>
      </c>
      <c r="E503" s="2" t="s">
        <v>170</v>
      </c>
      <c r="F503" s="45">
        <v>2467</v>
      </c>
      <c r="G503" s="53">
        <v>40703</v>
      </c>
      <c r="H503" s="350" t="s">
        <v>1885</v>
      </c>
      <c r="I503" s="130" t="s">
        <v>1294</v>
      </c>
      <c r="J503" s="111" t="s">
        <v>1886</v>
      </c>
      <c r="K503" s="297">
        <v>316254</v>
      </c>
      <c r="L503" s="253"/>
    </row>
    <row r="504" spans="1:12" s="9" customFormat="1" ht="27">
      <c r="A504" s="44" t="s">
        <v>180</v>
      </c>
      <c r="B504" s="44" t="s">
        <v>161</v>
      </c>
      <c r="C504" s="48" t="s">
        <v>162</v>
      </c>
      <c r="D504" s="49" t="s">
        <v>162</v>
      </c>
      <c r="E504" s="2" t="s">
        <v>170</v>
      </c>
      <c r="F504" s="45">
        <v>2468</v>
      </c>
      <c r="G504" s="53">
        <v>40703</v>
      </c>
      <c r="H504" s="350" t="s">
        <v>1887</v>
      </c>
      <c r="I504" s="130" t="s">
        <v>1888</v>
      </c>
      <c r="J504" s="111" t="s">
        <v>1889</v>
      </c>
      <c r="K504" s="297">
        <v>567150</v>
      </c>
      <c r="L504" s="253"/>
    </row>
    <row r="505" spans="1:12" s="9" customFormat="1" ht="27">
      <c r="A505" s="44" t="s">
        <v>180</v>
      </c>
      <c r="B505" s="44" t="s">
        <v>161</v>
      </c>
      <c r="C505" s="48" t="s">
        <v>162</v>
      </c>
      <c r="D505" s="49" t="s">
        <v>162</v>
      </c>
      <c r="E505" s="2" t="s">
        <v>170</v>
      </c>
      <c r="F505" s="45">
        <v>2469</v>
      </c>
      <c r="G505" s="53">
        <v>40703</v>
      </c>
      <c r="H505" s="350" t="s">
        <v>1890</v>
      </c>
      <c r="I505" s="130" t="s">
        <v>1891</v>
      </c>
      <c r="J505" s="111" t="s">
        <v>1892</v>
      </c>
      <c r="K505" s="297">
        <v>82400</v>
      </c>
      <c r="L505" s="253"/>
    </row>
    <row r="506" spans="1:12" s="9" customFormat="1" ht="27">
      <c r="A506" s="44" t="s">
        <v>180</v>
      </c>
      <c r="B506" s="44" t="s">
        <v>133</v>
      </c>
      <c r="C506" s="48" t="s">
        <v>162</v>
      </c>
      <c r="D506" s="49" t="s">
        <v>162</v>
      </c>
      <c r="E506" s="2" t="s">
        <v>170</v>
      </c>
      <c r="F506" s="45">
        <v>2470</v>
      </c>
      <c r="G506" s="53">
        <v>40704</v>
      </c>
      <c r="H506" s="350" t="s">
        <v>1893</v>
      </c>
      <c r="I506" s="130" t="s">
        <v>700</v>
      </c>
      <c r="J506" s="111" t="s">
        <v>326</v>
      </c>
      <c r="K506" s="297">
        <v>3300000</v>
      </c>
      <c r="L506" s="253"/>
    </row>
    <row r="507" spans="1:12" s="9" customFormat="1" ht="13.5">
      <c r="A507" s="44" t="s">
        <v>180</v>
      </c>
      <c r="B507" s="44" t="s">
        <v>161</v>
      </c>
      <c r="C507" s="48" t="s">
        <v>162</v>
      </c>
      <c r="D507" s="49" t="s">
        <v>162</v>
      </c>
      <c r="E507" s="2" t="s">
        <v>170</v>
      </c>
      <c r="F507" s="45">
        <v>2471</v>
      </c>
      <c r="G507" s="53">
        <v>40710</v>
      </c>
      <c r="H507" s="350" t="s">
        <v>1894</v>
      </c>
      <c r="I507" s="130" t="s">
        <v>1096</v>
      </c>
      <c r="J507" s="111" t="s">
        <v>1289</v>
      </c>
      <c r="K507" s="297">
        <v>103089</v>
      </c>
      <c r="L507" s="253"/>
    </row>
    <row r="508" spans="1:12" s="9" customFormat="1" ht="13.5">
      <c r="A508" s="44" t="s">
        <v>180</v>
      </c>
      <c r="B508" s="44" t="s">
        <v>161</v>
      </c>
      <c r="C508" s="48" t="s">
        <v>162</v>
      </c>
      <c r="D508" s="49" t="s">
        <v>162</v>
      </c>
      <c r="E508" s="2" t="s">
        <v>170</v>
      </c>
      <c r="F508" s="45">
        <v>2472</v>
      </c>
      <c r="G508" s="53">
        <v>40710</v>
      </c>
      <c r="H508" s="350" t="s">
        <v>1895</v>
      </c>
      <c r="I508" s="130" t="s">
        <v>701</v>
      </c>
      <c r="J508" s="111" t="s">
        <v>1896</v>
      </c>
      <c r="K508" s="297">
        <v>85680</v>
      </c>
      <c r="L508" s="253"/>
    </row>
    <row r="509" spans="1:12" s="9" customFormat="1" ht="13.5">
      <c r="A509" s="44" t="s">
        <v>180</v>
      </c>
      <c r="B509" s="44" t="s">
        <v>161</v>
      </c>
      <c r="C509" s="48" t="s">
        <v>162</v>
      </c>
      <c r="D509" s="49" t="s">
        <v>162</v>
      </c>
      <c r="E509" s="2" t="s">
        <v>170</v>
      </c>
      <c r="F509" s="45">
        <v>2473</v>
      </c>
      <c r="G509" s="53">
        <v>40711</v>
      </c>
      <c r="H509" s="350" t="s">
        <v>1897</v>
      </c>
      <c r="I509" s="130" t="s">
        <v>1898</v>
      </c>
      <c r="J509" s="111" t="s">
        <v>1899</v>
      </c>
      <c r="K509" s="297">
        <v>189990</v>
      </c>
      <c r="L509" s="253"/>
    </row>
    <row r="510" spans="1:12" s="9" customFormat="1" ht="27">
      <c r="A510" s="44" t="s">
        <v>180</v>
      </c>
      <c r="B510" s="44" t="s">
        <v>161</v>
      </c>
      <c r="C510" s="48" t="s">
        <v>162</v>
      </c>
      <c r="D510" s="49" t="s">
        <v>162</v>
      </c>
      <c r="E510" s="2" t="s">
        <v>170</v>
      </c>
      <c r="F510" s="45">
        <v>2474</v>
      </c>
      <c r="G510" s="53">
        <v>40717</v>
      </c>
      <c r="H510" s="350" t="s">
        <v>1900</v>
      </c>
      <c r="I510" s="130" t="s">
        <v>1901</v>
      </c>
      <c r="J510" s="111" t="s">
        <v>1902</v>
      </c>
      <c r="K510" s="297">
        <v>876000</v>
      </c>
      <c r="L510" s="253"/>
    </row>
    <row r="511" spans="1:12" s="9" customFormat="1" ht="27">
      <c r="A511" s="44" t="s">
        <v>180</v>
      </c>
      <c r="B511" s="44" t="s">
        <v>161</v>
      </c>
      <c r="C511" s="48" t="s">
        <v>162</v>
      </c>
      <c r="D511" s="49" t="s">
        <v>162</v>
      </c>
      <c r="E511" s="2" t="s">
        <v>170</v>
      </c>
      <c r="F511" s="45">
        <v>2475</v>
      </c>
      <c r="G511" s="53">
        <v>40717</v>
      </c>
      <c r="H511" s="350" t="s">
        <v>1903</v>
      </c>
      <c r="I511" s="130" t="s">
        <v>1904</v>
      </c>
      <c r="J511" s="111" t="s">
        <v>1905</v>
      </c>
      <c r="K511" s="297">
        <v>199960</v>
      </c>
      <c r="L511" s="253"/>
    </row>
    <row r="512" spans="1:12" s="9" customFormat="1" ht="27">
      <c r="A512" s="44" t="s">
        <v>180</v>
      </c>
      <c r="B512" s="44" t="s">
        <v>161</v>
      </c>
      <c r="C512" s="48" t="s">
        <v>162</v>
      </c>
      <c r="D512" s="49" t="s">
        <v>162</v>
      </c>
      <c r="E512" s="2" t="s">
        <v>170</v>
      </c>
      <c r="F512" s="45">
        <v>2476</v>
      </c>
      <c r="G512" s="53">
        <v>40718</v>
      </c>
      <c r="H512" s="350" t="s">
        <v>1906</v>
      </c>
      <c r="I512" s="130" t="s">
        <v>176</v>
      </c>
      <c r="J512" s="111" t="s">
        <v>174</v>
      </c>
      <c r="K512" s="297">
        <v>459185</v>
      </c>
      <c r="L512" s="253"/>
    </row>
    <row r="513" spans="1:12" s="9" customFormat="1" ht="27">
      <c r="A513" s="44" t="s">
        <v>180</v>
      </c>
      <c r="B513" s="44" t="s">
        <v>161</v>
      </c>
      <c r="C513" s="48" t="s">
        <v>162</v>
      </c>
      <c r="D513" s="49" t="s">
        <v>162</v>
      </c>
      <c r="E513" s="2" t="s">
        <v>170</v>
      </c>
      <c r="F513" s="45">
        <v>2477</v>
      </c>
      <c r="G513" s="53">
        <v>40718</v>
      </c>
      <c r="H513" s="350" t="s">
        <v>1907</v>
      </c>
      <c r="I513" s="130" t="s">
        <v>1908</v>
      </c>
      <c r="J513" s="111" t="s">
        <v>1909</v>
      </c>
      <c r="K513" s="297">
        <v>306663</v>
      </c>
      <c r="L513" s="253"/>
    </row>
    <row r="514" spans="1:12" s="9" customFormat="1" ht="27">
      <c r="A514" s="44" t="s">
        <v>180</v>
      </c>
      <c r="B514" s="44" t="s">
        <v>133</v>
      </c>
      <c r="C514" s="48" t="s">
        <v>162</v>
      </c>
      <c r="D514" s="49" t="s">
        <v>162</v>
      </c>
      <c r="E514" s="2" t="s">
        <v>170</v>
      </c>
      <c r="F514" s="45">
        <v>2478</v>
      </c>
      <c r="G514" s="53">
        <v>40718</v>
      </c>
      <c r="H514" s="350" t="s">
        <v>1910</v>
      </c>
      <c r="I514" s="130" t="s">
        <v>915</v>
      </c>
      <c r="J514" s="111" t="s">
        <v>916</v>
      </c>
      <c r="K514" s="297">
        <v>16993</v>
      </c>
      <c r="L514" s="253"/>
    </row>
    <row r="515" spans="1:12" s="9" customFormat="1" ht="27">
      <c r="A515" s="44" t="s">
        <v>180</v>
      </c>
      <c r="B515" s="44" t="s">
        <v>161</v>
      </c>
      <c r="C515" s="48" t="s">
        <v>162</v>
      </c>
      <c r="D515" s="49" t="s">
        <v>162</v>
      </c>
      <c r="E515" s="2" t="s">
        <v>170</v>
      </c>
      <c r="F515" s="45">
        <v>2479</v>
      </c>
      <c r="G515" s="53">
        <v>40718</v>
      </c>
      <c r="H515" s="350" t="s">
        <v>702</v>
      </c>
      <c r="I515" s="130" t="s">
        <v>1911</v>
      </c>
      <c r="J515" s="111" t="s">
        <v>1912</v>
      </c>
      <c r="K515" s="297">
        <v>214000</v>
      </c>
      <c r="L515" s="253"/>
    </row>
    <row r="516" spans="1:12" s="9" customFormat="1" ht="13.5">
      <c r="A516" s="44" t="s">
        <v>180</v>
      </c>
      <c r="B516" s="44" t="s">
        <v>161</v>
      </c>
      <c r="C516" s="48" t="s">
        <v>162</v>
      </c>
      <c r="D516" s="49" t="s">
        <v>162</v>
      </c>
      <c r="E516" s="2" t="s">
        <v>170</v>
      </c>
      <c r="F516" s="45">
        <v>2480</v>
      </c>
      <c r="G516" s="53">
        <v>40724</v>
      </c>
      <c r="H516" s="350" t="s">
        <v>1913</v>
      </c>
      <c r="I516" s="130" t="s">
        <v>1914</v>
      </c>
      <c r="J516" s="111" t="s">
        <v>1915</v>
      </c>
      <c r="K516" s="297">
        <v>474810</v>
      </c>
      <c r="L516" s="253"/>
    </row>
    <row r="517" spans="1:12" s="9" customFormat="1" ht="27">
      <c r="A517" s="44" t="s">
        <v>180</v>
      </c>
      <c r="B517" s="44" t="s">
        <v>188</v>
      </c>
      <c r="C517" s="48" t="s">
        <v>162</v>
      </c>
      <c r="D517" s="49" t="s">
        <v>162</v>
      </c>
      <c r="E517" s="2" t="s">
        <v>189</v>
      </c>
      <c r="F517" s="45">
        <v>1001</v>
      </c>
      <c r="G517" s="53">
        <v>40703</v>
      </c>
      <c r="H517" s="350" t="s">
        <v>1916</v>
      </c>
      <c r="I517" s="130" t="s">
        <v>198</v>
      </c>
      <c r="J517" s="111" t="s">
        <v>199</v>
      </c>
      <c r="K517" s="297">
        <v>71990</v>
      </c>
      <c r="L517" s="253"/>
    </row>
    <row r="518" spans="1:12" s="9" customFormat="1" ht="27">
      <c r="A518" s="44" t="s">
        <v>180</v>
      </c>
      <c r="B518" s="44" t="s">
        <v>188</v>
      </c>
      <c r="C518" s="48" t="s">
        <v>162</v>
      </c>
      <c r="D518" s="49" t="s">
        <v>162</v>
      </c>
      <c r="E518" s="2" t="s">
        <v>189</v>
      </c>
      <c r="F518" s="45">
        <v>1002</v>
      </c>
      <c r="G518" s="53">
        <v>40703</v>
      </c>
      <c r="H518" s="350" t="s">
        <v>1917</v>
      </c>
      <c r="I518" s="130" t="s">
        <v>192</v>
      </c>
      <c r="J518" s="111" t="s">
        <v>193</v>
      </c>
      <c r="K518" s="297">
        <v>259948</v>
      </c>
      <c r="L518" s="253"/>
    </row>
    <row r="519" spans="1:12" s="9" customFormat="1" ht="27">
      <c r="A519" s="44" t="s">
        <v>180</v>
      </c>
      <c r="B519" s="44" t="s">
        <v>188</v>
      </c>
      <c r="C519" s="48" t="s">
        <v>162</v>
      </c>
      <c r="D519" s="49" t="s">
        <v>162</v>
      </c>
      <c r="E519" s="2" t="s">
        <v>189</v>
      </c>
      <c r="F519" s="45">
        <v>1017</v>
      </c>
      <c r="G519" s="53">
        <v>40704</v>
      </c>
      <c r="H519" s="350" t="s">
        <v>1918</v>
      </c>
      <c r="I519" s="130" t="s">
        <v>192</v>
      </c>
      <c r="J519" s="111" t="s">
        <v>193</v>
      </c>
      <c r="K519" s="297">
        <v>347376</v>
      </c>
      <c r="L519" s="253"/>
    </row>
    <row r="520" spans="1:12" s="9" customFormat="1" ht="27">
      <c r="A520" s="44" t="s">
        <v>180</v>
      </c>
      <c r="B520" s="44" t="s">
        <v>188</v>
      </c>
      <c r="C520" s="48" t="s">
        <v>162</v>
      </c>
      <c r="D520" s="49" t="s">
        <v>162</v>
      </c>
      <c r="E520" s="2" t="s">
        <v>189</v>
      </c>
      <c r="F520" s="45">
        <v>1037</v>
      </c>
      <c r="G520" s="53">
        <v>40711</v>
      </c>
      <c r="H520" s="350" t="s">
        <v>1919</v>
      </c>
      <c r="I520" s="130" t="s">
        <v>134</v>
      </c>
      <c r="J520" s="111" t="s">
        <v>135</v>
      </c>
      <c r="K520" s="297">
        <v>162067</v>
      </c>
      <c r="L520" s="253"/>
    </row>
    <row r="521" spans="1:12" s="9" customFormat="1" ht="27">
      <c r="A521" s="44" t="s">
        <v>180</v>
      </c>
      <c r="B521" s="44" t="s">
        <v>188</v>
      </c>
      <c r="C521" s="48" t="s">
        <v>162</v>
      </c>
      <c r="D521" s="49" t="s">
        <v>162</v>
      </c>
      <c r="E521" s="2" t="s">
        <v>189</v>
      </c>
      <c r="F521" s="45">
        <v>1038</v>
      </c>
      <c r="G521" s="53">
        <v>40711</v>
      </c>
      <c r="H521" s="350" t="s">
        <v>1920</v>
      </c>
      <c r="I521" s="130" t="s">
        <v>196</v>
      </c>
      <c r="J521" s="111" t="s">
        <v>197</v>
      </c>
      <c r="K521" s="297">
        <v>189000</v>
      </c>
      <c r="L521" s="253"/>
    </row>
    <row r="522" spans="1:12" s="9" customFormat="1" ht="27">
      <c r="A522" s="44" t="s">
        <v>180</v>
      </c>
      <c r="B522" s="44" t="s">
        <v>188</v>
      </c>
      <c r="C522" s="48" t="s">
        <v>162</v>
      </c>
      <c r="D522" s="49" t="s">
        <v>162</v>
      </c>
      <c r="E522" s="2" t="s">
        <v>189</v>
      </c>
      <c r="F522" s="45">
        <v>1039</v>
      </c>
      <c r="G522" s="53">
        <v>40711</v>
      </c>
      <c r="H522" s="350" t="s">
        <v>1921</v>
      </c>
      <c r="I522" s="130" t="s">
        <v>136</v>
      </c>
      <c r="J522" s="111" t="s">
        <v>137</v>
      </c>
      <c r="K522" s="297">
        <v>412425</v>
      </c>
      <c r="L522" s="253"/>
    </row>
    <row r="523" spans="1:12" s="9" customFormat="1" ht="27">
      <c r="A523" s="44" t="s">
        <v>180</v>
      </c>
      <c r="B523" s="44" t="s">
        <v>188</v>
      </c>
      <c r="C523" s="48" t="s">
        <v>162</v>
      </c>
      <c r="D523" s="49" t="s">
        <v>162</v>
      </c>
      <c r="E523" s="2" t="s">
        <v>189</v>
      </c>
      <c r="F523" s="45">
        <v>1040</v>
      </c>
      <c r="G523" s="53">
        <v>40711</v>
      </c>
      <c r="H523" s="350" t="s">
        <v>1922</v>
      </c>
      <c r="I523" s="130" t="s">
        <v>194</v>
      </c>
      <c r="J523" s="111" t="s">
        <v>195</v>
      </c>
      <c r="K523" s="297">
        <v>1599600</v>
      </c>
      <c r="L523" s="253"/>
    </row>
    <row r="524" spans="1:12" s="9" customFormat="1" ht="27">
      <c r="A524" s="44" t="s">
        <v>180</v>
      </c>
      <c r="B524" s="44" t="s">
        <v>188</v>
      </c>
      <c r="C524" s="48" t="s">
        <v>162</v>
      </c>
      <c r="D524" s="49" t="s">
        <v>162</v>
      </c>
      <c r="E524" s="2" t="s">
        <v>189</v>
      </c>
      <c r="F524" s="45">
        <v>1047</v>
      </c>
      <c r="G524" s="53">
        <v>40711</v>
      </c>
      <c r="H524" s="350" t="s">
        <v>1923</v>
      </c>
      <c r="I524" s="130" t="s">
        <v>198</v>
      </c>
      <c r="J524" s="111" t="s">
        <v>199</v>
      </c>
      <c r="K524" s="297">
        <v>103530</v>
      </c>
      <c r="L524" s="253"/>
    </row>
    <row r="525" spans="1:12" s="9" customFormat="1" ht="27">
      <c r="A525" s="44" t="s">
        <v>180</v>
      </c>
      <c r="B525" s="44" t="s">
        <v>188</v>
      </c>
      <c r="C525" s="48" t="s">
        <v>162</v>
      </c>
      <c r="D525" s="49" t="s">
        <v>162</v>
      </c>
      <c r="E525" s="2" t="s">
        <v>189</v>
      </c>
      <c r="F525" s="45">
        <v>1107</v>
      </c>
      <c r="G525" s="53">
        <v>40625</v>
      </c>
      <c r="H525" s="350" t="s">
        <v>1924</v>
      </c>
      <c r="I525" s="130" t="s">
        <v>194</v>
      </c>
      <c r="J525" s="111" t="s">
        <v>195</v>
      </c>
      <c r="K525" s="297">
        <v>410400</v>
      </c>
      <c r="L525" s="253"/>
    </row>
    <row r="526" spans="1:12" s="9" customFormat="1" ht="27">
      <c r="A526" s="44" t="s">
        <v>180</v>
      </c>
      <c r="B526" s="44" t="s">
        <v>188</v>
      </c>
      <c r="C526" s="48" t="s">
        <v>162</v>
      </c>
      <c r="D526" s="49" t="s">
        <v>162</v>
      </c>
      <c r="E526" s="2" t="s">
        <v>189</v>
      </c>
      <c r="F526" s="45">
        <v>1167</v>
      </c>
      <c r="G526" s="53">
        <v>40717</v>
      </c>
      <c r="H526" s="350" t="s">
        <v>1925</v>
      </c>
      <c r="I526" s="130" t="s">
        <v>198</v>
      </c>
      <c r="J526" s="111" t="s">
        <v>199</v>
      </c>
      <c r="K526" s="297">
        <v>65180</v>
      </c>
      <c r="L526" s="253"/>
    </row>
    <row r="527" spans="1:12" s="9" customFormat="1" ht="27">
      <c r="A527" s="44" t="s">
        <v>180</v>
      </c>
      <c r="B527" s="44" t="s">
        <v>188</v>
      </c>
      <c r="C527" s="48" t="s">
        <v>162</v>
      </c>
      <c r="D527" s="49" t="s">
        <v>162</v>
      </c>
      <c r="E527" s="2" t="s">
        <v>189</v>
      </c>
      <c r="F527" s="45">
        <v>1169</v>
      </c>
      <c r="G527" s="53">
        <v>40717</v>
      </c>
      <c r="H527" s="350" t="s">
        <v>1926</v>
      </c>
      <c r="I527" s="130" t="s">
        <v>200</v>
      </c>
      <c r="J527" s="111" t="s">
        <v>201</v>
      </c>
      <c r="K527" s="297">
        <v>124478</v>
      </c>
      <c r="L527" s="253"/>
    </row>
    <row r="528" spans="1:12" s="9" customFormat="1" ht="27">
      <c r="A528" s="44" t="s">
        <v>180</v>
      </c>
      <c r="B528" s="44" t="s">
        <v>188</v>
      </c>
      <c r="C528" s="48" t="s">
        <v>162</v>
      </c>
      <c r="D528" s="49" t="s">
        <v>162</v>
      </c>
      <c r="E528" s="2" t="s">
        <v>189</v>
      </c>
      <c r="F528" s="45">
        <v>1171</v>
      </c>
      <c r="G528" s="53">
        <v>40717</v>
      </c>
      <c r="H528" s="350" t="s">
        <v>1927</v>
      </c>
      <c r="I528" s="130" t="s">
        <v>179</v>
      </c>
      <c r="J528" s="111" t="s">
        <v>169</v>
      </c>
      <c r="K528" s="297">
        <v>64184</v>
      </c>
      <c r="L528" s="253"/>
    </row>
    <row r="529" spans="1:12" s="9" customFormat="1" ht="27">
      <c r="A529" s="44" t="s">
        <v>180</v>
      </c>
      <c r="B529" s="44" t="s">
        <v>188</v>
      </c>
      <c r="C529" s="48" t="s">
        <v>162</v>
      </c>
      <c r="D529" s="49" t="s">
        <v>162</v>
      </c>
      <c r="E529" s="2" t="s">
        <v>189</v>
      </c>
      <c r="F529" s="45">
        <v>1188</v>
      </c>
      <c r="G529" s="53">
        <v>40717</v>
      </c>
      <c r="H529" s="350" t="s">
        <v>1928</v>
      </c>
      <c r="I529" s="130" t="s">
        <v>453</v>
      </c>
      <c r="J529" s="111" t="s">
        <v>454</v>
      </c>
      <c r="K529" s="297">
        <v>227618</v>
      </c>
      <c r="L529" s="253"/>
    </row>
    <row r="530" spans="1:12" s="9" customFormat="1" ht="27">
      <c r="A530" s="44" t="s">
        <v>180</v>
      </c>
      <c r="B530" s="44" t="s">
        <v>188</v>
      </c>
      <c r="C530" s="48" t="s">
        <v>162</v>
      </c>
      <c r="D530" s="49" t="s">
        <v>162</v>
      </c>
      <c r="E530" s="2" t="s">
        <v>189</v>
      </c>
      <c r="F530" s="45">
        <v>1196</v>
      </c>
      <c r="G530" s="53">
        <v>40722</v>
      </c>
      <c r="H530" s="350" t="s">
        <v>1929</v>
      </c>
      <c r="I530" s="130" t="s">
        <v>192</v>
      </c>
      <c r="J530" s="111" t="s">
        <v>193</v>
      </c>
      <c r="K530" s="297">
        <v>299170</v>
      </c>
      <c r="L530" s="253"/>
    </row>
    <row r="531" spans="1:12" s="9" customFormat="1" ht="27">
      <c r="A531" s="44" t="s">
        <v>180</v>
      </c>
      <c r="B531" s="44" t="s">
        <v>188</v>
      </c>
      <c r="C531" s="48" t="s">
        <v>162</v>
      </c>
      <c r="D531" s="49" t="s">
        <v>162</v>
      </c>
      <c r="E531" s="2" t="s">
        <v>189</v>
      </c>
      <c r="F531" s="45">
        <v>1197</v>
      </c>
      <c r="G531" s="53">
        <v>40722</v>
      </c>
      <c r="H531" s="350" t="s">
        <v>1930</v>
      </c>
      <c r="I531" s="130" t="s">
        <v>192</v>
      </c>
      <c r="J531" s="111" t="s">
        <v>193</v>
      </c>
      <c r="K531" s="297">
        <v>811241</v>
      </c>
      <c r="L531" s="253"/>
    </row>
    <row r="532" spans="1:12" s="9" customFormat="1" ht="27">
      <c r="A532" s="44" t="s">
        <v>180</v>
      </c>
      <c r="B532" s="44" t="s">
        <v>188</v>
      </c>
      <c r="C532" s="48" t="s">
        <v>162</v>
      </c>
      <c r="D532" s="49" t="s">
        <v>162</v>
      </c>
      <c r="E532" s="2" t="s">
        <v>189</v>
      </c>
      <c r="F532" s="45">
        <v>1198</v>
      </c>
      <c r="G532" s="53">
        <v>40722</v>
      </c>
      <c r="H532" s="350" t="s">
        <v>1931</v>
      </c>
      <c r="I532" s="130" t="s">
        <v>192</v>
      </c>
      <c r="J532" s="111" t="s">
        <v>193</v>
      </c>
      <c r="K532" s="297">
        <v>275167</v>
      </c>
      <c r="L532" s="253"/>
    </row>
    <row r="533" spans="1:12" s="9" customFormat="1" ht="27">
      <c r="A533" s="44" t="s">
        <v>180</v>
      </c>
      <c r="B533" s="44" t="s">
        <v>188</v>
      </c>
      <c r="C533" s="48" t="s">
        <v>162</v>
      </c>
      <c r="D533" s="49" t="s">
        <v>162</v>
      </c>
      <c r="E533" s="2" t="s">
        <v>189</v>
      </c>
      <c r="F533" s="45">
        <v>1202</v>
      </c>
      <c r="G533" s="53">
        <v>40722</v>
      </c>
      <c r="H533" s="350" t="s">
        <v>1932</v>
      </c>
      <c r="I533" s="130" t="s">
        <v>136</v>
      </c>
      <c r="J533" s="111" t="s">
        <v>137</v>
      </c>
      <c r="K533" s="297">
        <v>365625</v>
      </c>
      <c r="L533" s="253"/>
    </row>
    <row r="534" spans="1:12" s="9" customFormat="1" ht="27.75" thickBot="1">
      <c r="A534" s="54" t="s">
        <v>180</v>
      </c>
      <c r="B534" s="54" t="s">
        <v>188</v>
      </c>
      <c r="C534" s="55" t="s">
        <v>162</v>
      </c>
      <c r="D534" s="57" t="s">
        <v>162</v>
      </c>
      <c r="E534" s="30" t="s">
        <v>189</v>
      </c>
      <c r="F534" s="56">
        <v>1203</v>
      </c>
      <c r="G534" s="58">
        <v>40722</v>
      </c>
      <c r="H534" s="356" t="s">
        <v>1933</v>
      </c>
      <c r="I534" s="315" t="s">
        <v>136</v>
      </c>
      <c r="J534" s="118" t="s">
        <v>137</v>
      </c>
      <c r="K534" s="306">
        <v>314820</v>
      </c>
      <c r="L534" s="253"/>
    </row>
    <row r="535" spans="1:12" s="9" customFormat="1" ht="13.5">
      <c r="A535" s="101" t="s">
        <v>408</v>
      </c>
      <c r="B535" s="101" t="s">
        <v>161</v>
      </c>
      <c r="C535" s="102" t="s">
        <v>409</v>
      </c>
      <c r="D535" s="188" t="s">
        <v>409</v>
      </c>
      <c r="E535" s="312" t="s">
        <v>170</v>
      </c>
      <c r="F535" s="102">
        <v>150</v>
      </c>
      <c r="G535" s="188">
        <v>40702</v>
      </c>
      <c r="H535" s="361" t="s">
        <v>703</v>
      </c>
      <c r="I535" s="312" t="s">
        <v>1096</v>
      </c>
      <c r="J535" s="189" t="s">
        <v>1289</v>
      </c>
      <c r="K535" s="297">
        <v>37681</v>
      </c>
      <c r="L535" s="253"/>
    </row>
    <row r="536" spans="1:12" s="9" customFormat="1" ht="13.5">
      <c r="A536" s="80" t="s">
        <v>408</v>
      </c>
      <c r="B536" s="80" t="s">
        <v>161</v>
      </c>
      <c r="C536" s="81" t="s">
        <v>409</v>
      </c>
      <c r="D536" s="190" t="s">
        <v>409</v>
      </c>
      <c r="E536" s="66" t="s">
        <v>170</v>
      </c>
      <c r="F536" s="81">
        <v>151</v>
      </c>
      <c r="G536" s="190">
        <v>40703</v>
      </c>
      <c r="H536" s="349" t="s">
        <v>1097</v>
      </c>
      <c r="I536" s="66" t="s">
        <v>463</v>
      </c>
      <c r="J536" s="154" t="s">
        <v>464</v>
      </c>
      <c r="K536" s="297">
        <v>23200</v>
      </c>
      <c r="L536" s="253"/>
    </row>
    <row r="537" spans="1:12" s="9" customFormat="1" ht="27">
      <c r="A537" s="80" t="s">
        <v>408</v>
      </c>
      <c r="B537" s="80" t="s">
        <v>161</v>
      </c>
      <c r="C537" s="81" t="s">
        <v>409</v>
      </c>
      <c r="D537" s="190" t="s">
        <v>409</v>
      </c>
      <c r="E537" s="66" t="s">
        <v>170</v>
      </c>
      <c r="F537" s="81">
        <v>152</v>
      </c>
      <c r="G537" s="190">
        <v>40703</v>
      </c>
      <c r="H537" s="371" t="s">
        <v>1098</v>
      </c>
      <c r="I537" s="66" t="s">
        <v>1256</v>
      </c>
      <c r="J537" s="154" t="s">
        <v>1099</v>
      </c>
      <c r="K537" s="297">
        <v>19990</v>
      </c>
      <c r="L537" s="253"/>
    </row>
    <row r="538" spans="1:12" s="9" customFormat="1" ht="27">
      <c r="A538" s="80" t="s">
        <v>408</v>
      </c>
      <c r="B538" s="80" t="s">
        <v>161</v>
      </c>
      <c r="C538" s="81" t="s">
        <v>409</v>
      </c>
      <c r="D538" s="190" t="s">
        <v>409</v>
      </c>
      <c r="E538" s="66" t="s">
        <v>170</v>
      </c>
      <c r="F538" s="81">
        <v>153</v>
      </c>
      <c r="G538" s="190">
        <v>40703</v>
      </c>
      <c r="H538" s="349" t="s">
        <v>1100</v>
      </c>
      <c r="I538" s="66" t="s">
        <v>1256</v>
      </c>
      <c r="J538" s="154" t="s">
        <v>1257</v>
      </c>
      <c r="K538" s="297">
        <v>19990</v>
      </c>
      <c r="L538" s="253"/>
    </row>
    <row r="539" spans="1:12" s="9" customFormat="1" ht="13.5">
      <c r="A539" s="80" t="s">
        <v>408</v>
      </c>
      <c r="B539" s="80" t="s">
        <v>161</v>
      </c>
      <c r="C539" s="81" t="s">
        <v>409</v>
      </c>
      <c r="D539" s="190" t="s">
        <v>409</v>
      </c>
      <c r="E539" s="66" t="s">
        <v>170</v>
      </c>
      <c r="F539" s="81">
        <v>154</v>
      </c>
      <c r="G539" s="190">
        <v>40703</v>
      </c>
      <c r="H539" s="349" t="s">
        <v>1101</v>
      </c>
      <c r="I539" s="66" t="s">
        <v>1102</v>
      </c>
      <c r="J539" s="154" t="s">
        <v>1103</v>
      </c>
      <c r="K539" s="297">
        <v>9800</v>
      </c>
      <c r="L539" s="253"/>
    </row>
    <row r="540" spans="1:12" s="9" customFormat="1" ht="13.5">
      <c r="A540" s="80" t="s">
        <v>408</v>
      </c>
      <c r="B540" s="80" t="s">
        <v>161</v>
      </c>
      <c r="C540" s="81" t="s">
        <v>409</v>
      </c>
      <c r="D540" s="190" t="s">
        <v>409</v>
      </c>
      <c r="E540" s="66" t="s">
        <v>170</v>
      </c>
      <c r="F540" s="81">
        <v>155</v>
      </c>
      <c r="G540" s="190">
        <v>40703</v>
      </c>
      <c r="H540" s="349" t="s">
        <v>1104</v>
      </c>
      <c r="I540" s="66" t="s">
        <v>1105</v>
      </c>
      <c r="J540" s="154" t="s">
        <v>1106</v>
      </c>
      <c r="K540" s="297">
        <v>27358</v>
      </c>
      <c r="L540" s="253"/>
    </row>
    <row r="541" spans="1:12" s="9" customFormat="1" ht="27">
      <c r="A541" s="80" t="s">
        <v>408</v>
      </c>
      <c r="B541" s="80" t="s">
        <v>161</v>
      </c>
      <c r="C541" s="81" t="s">
        <v>409</v>
      </c>
      <c r="D541" s="190" t="s">
        <v>409</v>
      </c>
      <c r="E541" s="66" t="s">
        <v>170</v>
      </c>
      <c r="F541" s="81">
        <v>156</v>
      </c>
      <c r="G541" s="190">
        <v>40703</v>
      </c>
      <c r="H541" s="349" t="s">
        <v>1107</v>
      </c>
      <c r="I541" s="66" t="s">
        <v>1105</v>
      </c>
      <c r="J541" s="154" t="s">
        <v>1106</v>
      </c>
      <c r="K541" s="297">
        <v>52777</v>
      </c>
      <c r="L541" s="253"/>
    </row>
    <row r="542" spans="1:12" s="9" customFormat="1" ht="54">
      <c r="A542" s="80" t="s">
        <v>408</v>
      </c>
      <c r="B542" s="80" t="s">
        <v>161</v>
      </c>
      <c r="C542" s="81" t="s">
        <v>409</v>
      </c>
      <c r="D542" s="190" t="s">
        <v>409</v>
      </c>
      <c r="E542" s="66" t="s">
        <v>170</v>
      </c>
      <c r="F542" s="81">
        <v>157</v>
      </c>
      <c r="G542" s="190">
        <v>40714</v>
      </c>
      <c r="H542" s="349" t="s">
        <v>704</v>
      </c>
      <c r="I542" s="66" t="s">
        <v>1108</v>
      </c>
      <c r="J542" s="154" t="s">
        <v>1109</v>
      </c>
      <c r="K542" s="297">
        <v>1199901</v>
      </c>
      <c r="L542" s="253"/>
    </row>
    <row r="543" spans="1:12" s="9" customFormat="1" ht="13.5">
      <c r="A543" s="80" t="s">
        <v>408</v>
      </c>
      <c r="B543" s="80" t="s">
        <v>161</v>
      </c>
      <c r="C543" s="81" t="s">
        <v>409</v>
      </c>
      <c r="D543" s="190" t="s">
        <v>409</v>
      </c>
      <c r="E543" s="66" t="s">
        <v>170</v>
      </c>
      <c r="F543" s="81">
        <v>158</v>
      </c>
      <c r="G543" s="190">
        <v>40715</v>
      </c>
      <c r="H543" s="349" t="s">
        <v>705</v>
      </c>
      <c r="I543" s="66" t="s">
        <v>706</v>
      </c>
      <c r="J543" s="154" t="s">
        <v>1110</v>
      </c>
      <c r="K543" s="297">
        <v>342006</v>
      </c>
      <c r="L543" s="253"/>
    </row>
    <row r="544" spans="1:12" s="9" customFormat="1" ht="13.5">
      <c r="A544" s="80" t="s">
        <v>408</v>
      </c>
      <c r="B544" s="80" t="s">
        <v>161</v>
      </c>
      <c r="C544" s="81" t="s">
        <v>409</v>
      </c>
      <c r="D544" s="190" t="s">
        <v>409</v>
      </c>
      <c r="E544" s="66" t="s">
        <v>170</v>
      </c>
      <c r="F544" s="81">
        <v>159</v>
      </c>
      <c r="G544" s="190">
        <v>40723</v>
      </c>
      <c r="H544" s="349" t="s">
        <v>1111</v>
      </c>
      <c r="I544" s="66" t="s">
        <v>1112</v>
      </c>
      <c r="J544" s="154" t="s">
        <v>1113</v>
      </c>
      <c r="K544" s="297">
        <v>240000</v>
      </c>
      <c r="L544" s="253"/>
    </row>
    <row r="545" spans="1:12" s="9" customFormat="1" ht="13.5">
      <c r="A545" s="80" t="s">
        <v>408</v>
      </c>
      <c r="B545" s="80" t="s">
        <v>188</v>
      </c>
      <c r="C545" s="81" t="s">
        <v>409</v>
      </c>
      <c r="D545" s="190" t="s">
        <v>409</v>
      </c>
      <c r="E545" s="66" t="s">
        <v>170</v>
      </c>
      <c r="F545" s="214">
        <v>160</v>
      </c>
      <c r="G545" s="190">
        <v>40724</v>
      </c>
      <c r="H545" s="349" t="s">
        <v>1114</v>
      </c>
      <c r="I545" s="66" t="s">
        <v>1115</v>
      </c>
      <c r="J545" s="154" t="s">
        <v>1116</v>
      </c>
      <c r="K545" s="297">
        <v>670000</v>
      </c>
      <c r="L545" s="253"/>
    </row>
    <row r="546" spans="1:12" s="9" customFormat="1" ht="27">
      <c r="A546" s="80" t="s">
        <v>408</v>
      </c>
      <c r="B546" s="80" t="s">
        <v>172</v>
      </c>
      <c r="C546" s="81" t="s">
        <v>97</v>
      </c>
      <c r="D546" s="190">
        <v>39461</v>
      </c>
      <c r="E546" s="282" t="s">
        <v>171</v>
      </c>
      <c r="F546" s="81">
        <v>183</v>
      </c>
      <c r="G546" s="191">
        <v>40697</v>
      </c>
      <c r="H546" s="349" t="s">
        <v>1117</v>
      </c>
      <c r="I546" s="66" t="s">
        <v>164</v>
      </c>
      <c r="J546" s="154" t="s">
        <v>165</v>
      </c>
      <c r="K546" s="297">
        <v>595962</v>
      </c>
      <c r="L546" s="253"/>
    </row>
    <row r="547" spans="1:12" s="9" customFormat="1" ht="27">
      <c r="A547" s="80" t="s">
        <v>408</v>
      </c>
      <c r="B547" s="80" t="s">
        <v>172</v>
      </c>
      <c r="C547" s="81" t="s">
        <v>97</v>
      </c>
      <c r="D547" s="190">
        <v>39461</v>
      </c>
      <c r="E547" s="66" t="s">
        <v>171</v>
      </c>
      <c r="F547" s="81">
        <v>184</v>
      </c>
      <c r="G547" s="190">
        <v>40700</v>
      </c>
      <c r="H547" s="349" t="s">
        <v>1117</v>
      </c>
      <c r="I547" s="66" t="s">
        <v>164</v>
      </c>
      <c r="J547" s="154" t="s">
        <v>165</v>
      </c>
      <c r="K547" s="297">
        <v>198654</v>
      </c>
      <c r="L547" s="253"/>
    </row>
    <row r="548" spans="1:12" s="9" customFormat="1" ht="27">
      <c r="A548" s="80" t="s">
        <v>408</v>
      </c>
      <c r="B548" s="80" t="s">
        <v>172</v>
      </c>
      <c r="C548" s="81" t="s">
        <v>97</v>
      </c>
      <c r="D548" s="190">
        <v>39461</v>
      </c>
      <c r="E548" s="66" t="s">
        <v>171</v>
      </c>
      <c r="F548" s="81">
        <v>185</v>
      </c>
      <c r="G548" s="190">
        <v>40700</v>
      </c>
      <c r="H548" s="349" t="s">
        <v>1255</v>
      </c>
      <c r="I548" s="66" t="s">
        <v>164</v>
      </c>
      <c r="J548" s="154" t="s">
        <v>165</v>
      </c>
      <c r="K548" s="297">
        <v>198654</v>
      </c>
      <c r="L548" s="253"/>
    </row>
    <row r="549" spans="1:12" s="9" customFormat="1" ht="13.5">
      <c r="A549" s="80" t="s">
        <v>408</v>
      </c>
      <c r="B549" s="80" t="s">
        <v>161</v>
      </c>
      <c r="C549" s="81" t="s">
        <v>409</v>
      </c>
      <c r="D549" s="190" t="s">
        <v>409</v>
      </c>
      <c r="E549" s="66" t="s">
        <v>171</v>
      </c>
      <c r="F549" s="214">
        <v>189</v>
      </c>
      <c r="G549" s="190">
        <v>40702</v>
      </c>
      <c r="H549" s="349" t="s">
        <v>1118</v>
      </c>
      <c r="I549" s="66" t="s">
        <v>1096</v>
      </c>
      <c r="J549" s="154" t="s">
        <v>1289</v>
      </c>
      <c r="K549" s="297">
        <v>2618</v>
      </c>
      <c r="L549" s="253"/>
    </row>
    <row r="550" spans="1:12" s="9" customFormat="1" ht="27">
      <c r="A550" s="80" t="s">
        <v>408</v>
      </c>
      <c r="B550" s="80" t="s">
        <v>161</v>
      </c>
      <c r="C550" s="81" t="s">
        <v>409</v>
      </c>
      <c r="D550" s="190" t="s">
        <v>409</v>
      </c>
      <c r="E550" s="66" t="s">
        <v>171</v>
      </c>
      <c r="F550" s="81">
        <v>191</v>
      </c>
      <c r="G550" s="190">
        <v>40703</v>
      </c>
      <c r="H550" s="349" t="s">
        <v>1119</v>
      </c>
      <c r="I550" s="66" t="s">
        <v>1256</v>
      </c>
      <c r="J550" s="154" t="s">
        <v>1257</v>
      </c>
      <c r="K550" s="297">
        <v>2500</v>
      </c>
      <c r="L550" s="253"/>
    </row>
    <row r="551" spans="1:12" s="9" customFormat="1" ht="27">
      <c r="A551" s="80" t="s">
        <v>408</v>
      </c>
      <c r="B551" s="80" t="s">
        <v>161</v>
      </c>
      <c r="C551" s="81" t="s">
        <v>409</v>
      </c>
      <c r="D551" s="190" t="s">
        <v>409</v>
      </c>
      <c r="E551" s="66" t="s">
        <v>171</v>
      </c>
      <c r="F551" s="81">
        <v>192</v>
      </c>
      <c r="G551" s="190">
        <v>40703</v>
      </c>
      <c r="H551" s="349" t="s">
        <v>1120</v>
      </c>
      <c r="I551" s="66" t="s">
        <v>1256</v>
      </c>
      <c r="J551" s="154" t="s">
        <v>1257</v>
      </c>
      <c r="K551" s="297">
        <v>2500</v>
      </c>
      <c r="L551" s="253"/>
    </row>
    <row r="552" spans="1:12" s="9" customFormat="1" ht="27">
      <c r="A552" s="80" t="s">
        <v>408</v>
      </c>
      <c r="B552" s="80" t="s">
        <v>161</v>
      </c>
      <c r="C552" s="81" t="s">
        <v>409</v>
      </c>
      <c r="D552" s="190" t="s">
        <v>409</v>
      </c>
      <c r="E552" s="66" t="s">
        <v>171</v>
      </c>
      <c r="F552" s="81">
        <v>194</v>
      </c>
      <c r="G552" s="190">
        <v>40703</v>
      </c>
      <c r="H552" s="349" t="s">
        <v>1121</v>
      </c>
      <c r="I552" s="66" t="s">
        <v>1122</v>
      </c>
      <c r="J552" s="154" t="s">
        <v>1123</v>
      </c>
      <c r="K552" s="297">
        <v>875000</v>
      </c>
      <c r="L552" s="253"/>
    </row>
    <row r="553" spans="1:12" s="9" customFormat="1" ht="13.5">
      <c r="A553" s="80" t="s">
        <v>408</v>
      </c>
      <c r="B553" s="80" t="s">
        <v>161</v>
      </c>
      <c r="C553" s="81" t="s">
        <v>409</v>
      </c>
      <c r="D553" s="190" t="s">
        <v>409</v>
      </c>
      <c r="E553" s="66" t="s">
        <v>171</v>
      </c>
      <c r="F553" s="81">
        <v>195</v>
      </c>
      <c r="G553" s="190">
        <v>40704</v>
      </c>
      <c r="H553" s="349" t="s">
        <v>1124</v>
      </c>
      <c r="I553" s="66" t="s">
        <v>1122</v>
      </c>
      <c r="J553" s="154" t="s">
        <v>1123</v>
      </c>
      <c r="K553" s="297">
        <v>21420</v>
      </c>
      <c r="L553" s="253"/>
    </row>
    <row r="554" spans="1:12" s="9" customFormat="1" ht="27">
      <c r="A554" s="80" t="s">
        <v>408</v>
      </c>
      <c r="B554" s="80" t="s">
        <v>172</v>
      </c>
      <c r="C554" s="81" t="s">
        <v>97</v>
      </c>
      <c r="D554" s="190">
        <v>39461</v>
      </c>
      <c r="E554" s="66" t="s">
        <v>171</v>
      </c>
      <c r="F554" s="81">
        <v>196</v>
      </c>
      <c r="G554" s="190">
        <v>40707</v>
      </c>
      <c r="H554" s="349" t="s">
        <v>1125</v>
      </c>
      <c r="I554" s="66" t="s">
        <v>164</v>
      </c>
      <c r="J554" s="154" t="s">
        <v>165</v>
      </c>
      <c r="K554" s="297">
        <v>173654</v>
      </c>
      <c r="L554" s="253"/>
    </row>
    <row r="555" spans="1:12" s="9" customFormat="1" ht="13.5">
      <c r="A555" s="80" t="s">
        <v>408</v>
      </c>
      <c r="B555" s="80" t="s">
        <v>163</v>
      </c>
      <c r="C555" s="81" t="s">
        <v>1126</v>
      </c>
      <c r="D555" s="190">
        <v>40402</v>
      </c>
      <c r="E555" s="66" t="s">
        <v>171</v>
      </c>
      <c r="F555" s="81">
        <v>197</v>
      </c>
      <c r="G555" s="190">
        <v>40707</v>
      </c>
      <c r="H555" s="349" t="s">
        <v>1127</v>
      </c>
      <c r="I555" s="66" t="s">
        <v>1128</v>
      </c>
      <c r="J555" s="154" t="s">
        <v>1129</v>
      </c>
      <c r="K555" s="297">
        <v>40000</v>
      </c>
      <c r="L555" s="253"/>
    </row>
    <row r="556" spans="1:12" s="9" customFormat="1" ht="13.5">
      <c r="A556" s="80" t="s">
        <v>408</v>
      </c>
      <c r="B556" s="80" t="s">
        <v>131</v>
      </c>
      <c r="C556" s="81" t="s">
        <v>409</v>
      </c>
      <c r="D556" s="190" t="s">
        <v>409</v>
      </c>
      <c r="E556" s="66" t="s">
        <v>171</v>
      </c>
      <c r="F556" s="81">
        <v>200</v>
      </c>
      <c r="G556" s="190">
        <v>40714</v>
      </c>
      <c r="H556" s="349" t="s">
        <v>707</v>
      </c>
      <c r="I556" s="66" t="s">
        <v>1130</v>
      </c>
      <c r="J556" s="154" t="s">
        <v>1131</v>
      </c>
      <c r="K556" s="297">
        <v>289600</v>
      </c>
      <c r="L556" s="253"/>
    </row>
    <row r="557" spans="1:12" s="9" customFormat="1" ht="27">
      <c r="A557" s="80" t="s">
        <v>408</v>
      </c>
      <c r="B557" s="80" t="s">
        <v>161</v>
      </c>
      <c r="C557" s="81" t="s">
        <v>409</v>
      </c>
      <c r="D557" s="190" t="s">
        <v>409</v>
      </c>
      <c r="E557" s="66" t="s">
        <v>171</v>
      </c>
      <c r="F557" s="81">
        <v>201</v>
      </c>
      <c r="G557" s="190">
        <v>40714</v>
      </c>
      <c r="H557" s="349" t="s">
        <v>1132</v>
      </c>
      <c r="I557" s="66" t="s">
        <v>1133</v>
      </c>
      <c r="J557" s="154" t="s">
        <v>1134</v>
      </c>
      <c r="K557" s="297">
        <v>833000</v>
      </c>
      <c r="L557" s="253"/>
    </row>
    <row r="558" spans="1:12" s="9" customFormat="1" ht="13.5">
      <c r="A558" s="80" t="s">
        <v>408</v>
      </c>
      <c r="B558" s="80" t="s">
        <v>172</v>
      </c>
      <c r="C558" s="81" t="s">
        <v>97</v>
      </c>
      <c r="D558" s="190">
        <v>39461</v>
      </c>
      <c r="E558" s="66" t="s">
        <v>171</v>
      </c>
      <c r="F558" s="81">
        <v>204</v>
      </c>
      <c r="G558" s="190">
        <v>40717</v>
      </c>
      <c r="H558" s="349" t="s">
        <v>1135</v>
      </c>
      <c r="I558" s="66" t="s">
        <v>164</v>
      </c>
      <c r="J558" s="154" t="s">
        <v>165</v>
      </c>
      <c r="K558" s="297">
        <v>613280</v>
      </c>
      <c r="L558" s="253"/>
    </row>
    <row r="559" spans="1:12" s="9" customFormat="1" ht="27">
      <c r="A559" s="80" t="s">
        <v>408</v>
      </c>
      <c r="B559" s="80" t="s">
        <v>253</v>
      </c>
      <c r="C559" s="81" t="s">
        <v>1136</v>
      </c>
      <c r="D559" s="190">
        <v>40723</v>
      </c>
      <c r="E559" s="66" t="s">
        <v>171</v>
      </c>
      <c r="F559" s="81">
        <v>205</v>
      </c>
      <c r="G559" s="190">
        <v>40723</v>
      </c>
      <c r="H559" s="349" t="s">
        <v>708</v>
      </c>
      <c r="I559" s="66" t="s">
        <v>1137</v>
      </c>
      <c r="J559" s="154" t="s">
        <v>1138</v>
      </c>
      <c r="K559" s="297">
        <v>1904000</v>
      </c>
      <c r="L559" s="253"/>
    </row>
    <row r="560" spans="1:12" s="9" customFormat="1" ht="27">
      <c r="A560" s="80" t="s">
        <v>408</v>
      </c>
      <c r="B560" s="80" t="s">
        <v>172</v>
      </c>
      <c r="C560" s="81" t="s">
        <v>97</v>
      </c>
      <c r="D560" s="190">
        <v>39461</v>
      </c>
      <c r="E560" s="66" t="s">
        <v>171</v>
      </c>
      <c r="F560" s="81">
        <v>206</v>
      </c>
      <c r="G560" s="190">
        <v>40723</v>
      </c>
      <c r="H560" s="349" t="s">
        <v>709</v>
      </c>
      <c r="I560" s="66" t="s">
        <v>164</v>
      </c>
      <c r="J560" s="154" t="s">
        <v>165</v>
      </c>
      <c r="K560" s="297">
        <v>845948</v>
      </c>
      <c r="L560" s="253"/>
    </row>
    <row r="561" spans="1:12" s="9" customFormat="1" ht="27">
      <c r="A561" s="80" t="s">
        <v>408</v>
      </c>
      <c r="B561" s="80" t="s">
        <v>161</v>
      </c>
      <c r="C561" s="81" t="s">
        <v>409</v>
      </c>
      <c r="D561" s="190" t="s">
        <v>409</v>
      </c>
      <c r="E561" s="66" t="s">
        <v>171</v>
      </c>
      <c r="F561" s="81">
        <v>207</v>
      </c>
      <c r="G561" s="190">
        <v>40724</v>
      </c>
      <c r="H561" s="349" t="s">
        <v>1139</v>
      </c>
      <c r="I561" s="66" t="s">
        <v>1140</v>
      </c>
      <c r="J561" s="154" t="s">
        <v>1141</v>
      </c>
      <c r="K561" s="297">
        <v>972944</v>
      </c>
      <c r="L561" s="253"/>
    </row>
    <row r="562" spans="1:12" s="9" customFormat="1" ht="27">
      <c r="A562" s="80" t="s">
        <v>408</v>
      </c>
      <c r="B562" s="80" t="s">
        <v>163</v>
      </c>
      <c r="C562" s="81" t="s">
        <v>1142</v>
      </c>
      <c r="D562" s="190">
        <v>40700</v>
      </c>
      <c r="E562" s="66" t="s">
        <v>406</v>
      </c>
      <c r="F562" s="81" t="s">
        <v>409</v>
      </c>
      <c r="G562" s="190">
        <v>40701</v>
      </c>
      <c r="H562" s="349" t="s">
        <v>1143</v>
      </c>
      <c r="I562" s="66" t="s">
        <v>1144</v>
      </c>
      <c r="J562" s="154" t="s">
        <v>1145</v>
      </c>
      <c r="K562" s="297">
        <v>5320000</v>
      </c>
      <c r="L562" s="253"/>
    </row>
    <row r="563" spans="1:12" s="9" customFormat="1" ht="13.5">
      <c r="A563" s="80" t="s">
        <v>408</v>
      </c>
      <c r="B563" s="80" t="s">
        <v>188</v>
      </c>
      <c r="C563" s="81" t="s">
        <v>409</v>
      </c>
      <c r="D563" s="190" t="s">
        <v>409</v>
      </c>
      <c r="E563" s="66" t="s">
        <v>225</v>
      </c>
      <c r="F563" s="81" t="s">
        <v>409</v>
      </c>
      <c r="G563" s="190" t="s">
        <v>409</v>
      </c>
      <c r="H563" s="349" t="s">
        <v>710</v>
      </c>
      <c r="I563" s="66" t="s">
        <v>410</v>
      </c>
      <c r="J563" s="154" t="s">
        <v>411</v>
      </c>
      <c r="K563" s="297">
        <v>5044476</v>
      </c>
      <c r="L563" s="253"/>
    </row>
    <row r="564" spans="1:12" s="9" customFormat="1" ht="13.5">
      <c r="A564" s="80" t="s">
        <v>408</v>
      </c>
      <c r="B564" s="80" t="s">
        <v>188</v>
      </c>
      <c r="C564" s="81" t="s">
        <v>409</v>
      </c>
      <c r="D564" s="190" t="s">
        <v>409</v>
      </c>
      <c r="E564" s="66" t="s">
        <v>225</v>
      </c>
      <c r="F564" s="81" t="s">
        <v>409</v>
      </c>
      <c r="G564" s="190" t="s">
        <v>409</v>
      </c>
      <c r="H564" s="349" t="s">
        <v>412</v>
      </c>
      <c r="I564" s="66" t="s">
        <v>413</v>
      </c>
      <c r="J564" s="154" t="s">
        <v>414</v>
      </c>
      <c r="K564" s="297">
        <v>478660</v>
      </c>
      <c r="L564" s="253"/>
    </row>
    <row r="565" spans="1:12" s="9" customFormat="1" ht="14.25" thickBot="1">
      <c r="A565" s="192" t="s">
        <v>408</v>
      </c>
      <c r="B565" s="192" t="s">
        <v>188</v>
      </c>
      <c r="C565" s="193" t="s">
        <v>409</v>
      </c>
      <c r="D565" s="194" t="str">
        <f>+IF(C565="","",IF(C565="No Aplica","No Aplica","Ingrese Fecha"))</f>
        <v>No Aplica</v>
      </c>
      <c r="E565" s="314" t="s">
        <v>225</v>
      </c>
      <c r="F565" s="193" t="s">
        <v>409</v>
      </c>
      <c r="G565" s="194" t="s">
        <v>409</v>
      </c>
      <c r="H565" s="375" t="s">
        <v>148</v>
      </c>
      <c r="I565" s="314" t="s">
        <v>149</v>
      </c>
      <c r="J565" s="155" t="s">
        <v>290</v>
      </c>
      <c r="K565" s="306">
        <v>2335882</v>
      </c>
      <c r="L565" s="253"/>
    </row>
    <row r="566" spans="1:12" s="9" customFormat="1" ht="27">
      <c r="A566" s="70" t="s">
        <v>465</v>
      </c>
      <c r="B566" s="113" t="s">
        <v>188</v>
      </c>
      <c r="C566" s="113" t="s">
        <v>204</v>
      </c>
      <c r="D566" s="114" t="s">
        <v>204</v>
      </c>
      <c r="E566" s="18" t="s">
        <v>205</v>
      </c>
      <c r="F566" s="290">
        <v>1426316</v>
      </c>
      <c r="G566" s="116">
        <v>40694</v>
      </c>
      <c r="H566" s="361" t="s">
        <v>466</v>
      </c>
      <c r="I566" s="291" t="s">
        <v>467</v>
      </c>
      <c r="J566" s="292" t="s">
        <v>191</v>
      </c>
      <c r="K566" s="297">
        <v>375789</v>
      </c>
      <c r="L566" s="253"/>
    </row>
    <row r="567" spans="1:12" s="9" customFormat="1" ht="13.5">
      <c r="A567" s="44" t="s">
        <v>465</v>
      </c>
      <c r="B567" s="48" t="s">
        <v>188</v>
      </c>
      <c r="C567" s="48" t="s">
        <v>204</v>
      </c>
      <c r="D567" s="49" t="s">
        <v>204</v>
      </c>
      <c r="E567" s="2" t="s">
        <v>205</v>
      </c>
      <c r="F567" s="45">
        <v>1421195</v>
      </c>
      <c r="G567" s="53">
        <v>40694</v>
      </c>
      <c r="H567" s="349" t="s">
        <v>468</v>
      </c>
      <c r="I567" s="6" t="s">
        <v>467</v>
      </c>
      <c r="J567" s="151" t="s">
        <v>191</v>
      </c>
      <c r="K567" s="297">
        <v>82107</v>
      </c>
      <c r="L567" s="253"/>
    </row>
    <row r="568" spans="1:12" s="9" customFormat="1" ht="27">
      <c r="A568" s="44" t="s">
        <v>465</v>
      </c>
      <c r="B568" s="48" t="s">
        <v>373</v>
      </c>
      <c r="C568" s="48" t="s">
        <v>204</v>
      </c>
      <c r="D568" s="49" t="s">
        <v>204</v>
      </c>
      <c r="E568" s="2" t="s">
        <v>205</v>
      </c>
      <c r="F568" s="45">
        <v>150</v>
      </c>
      <c r="G568" s="53">
        <v>40694</v>
      </c>
      <c r="H568" s="349" t="s">
        <v>469</v>
      </c>
      <c r="I568" s="6" t="s">
        <v>470</v>
      </c>
      <c r="J568" s="151" t="s">
        <v>471</v>
      </c>
      <c r="K568" s="297">
        <v>43500</v>
      </c>
      <c r="L568" s="253"/>
    </row>
    <row r="569" spans="1:12" s="9" customFormat="1" ht="27">
      <c r="A569" s="44" t="s">
        <v>465</v>
      </c>
      <c r="B569" s="48" t="s">
        <v>161</v>
      </c>
      <c r="C569" s="48" t="s">
        <v>204</v>
      </c>
      <c r="D569" s="49" t="s">
        <v>204</v>
      </c>
      <c r="E569" s="2" t="s">
        <v>207</v>
      </c>
      <c r="F569" s="45">
        <v>16</v>
      </c>
      <c r="G569" s="53">
        <v>40695</v>
      </c>
      <c r="H569" s="349" t="s">
        <v>711</v>
      </c>
      <c r="I569" s="6" t="s">
        <v>472</v>
      </c>
      <c r="J569" s="151" t="s">
        <v>473</v>
      </c>
      <c r="K569" s="297">
        <v>11111</v>
      </c>
      <c r="L569" s="253"/>
    </row>
    <row r="570" spans="1:12" s="9" customFormat="1" ht="54">
      <c r="A570" s="44" t="s">
        <v>465</v>
      </c>
      <c r="B570" s="48" t="s">
        <v>188</v>
      </c>
      <c r="C570" s="48" t="s">
        <v>204</v>
      </c>
      <c r="D570" s="49" t="s">
        <v>204</v>
      </c>
      <c r="E570" s="2" t="s">
        <v>205</v>
      </c>
      <c r="F570" s="45">
        <v>1228588</v>
      </c>
      <c r="G570" s="53">
        <v>40695</v>
      </c>
      <c r="H570" s="349" t="s">
        <v>712</v>
      </c>
      <c r="I570" s="6" t="s">
        <v>474</v>
      </c>
      <c r="J570" s="151" t="s">
        <v>475</v>
      </c>
      <c r="K570" s="297">
        <v>1441074</v>
      </c>
      <c r="L570" s="253"/>
    </row>
    <row r="571" spans="1:12" s="9" customFormat="1" ht="27">
      <c r="A571" s="44" t="s">
        <v>465</v>
      </c>
      <c r="B571" s="48" t="s">
        <v>188</v>
      </c>
      <c r="C571" s="48" t="s">
        <v>204</v>
      </c>
      <c r="D571" s="49" t="s">
        <v>204</v>
      </c>
      <c r="E571" s="2" t="s">
        <v>205</v>
      </c>
      <c r="F571" s="45">
        <v>1230059</v>
      </c>
      <c r="G571" s="53">
        <v>40695</v>
      </c>
      <c r="H571" s="349" t="s">
        <v>476</v>
      </c>
      <c r="I571" s="6" t="s">
        <v>474</v>
      </c>
      <c r="J571" s="151" t="s">
        <v>475</v>
      </c>
      <c r="K571" s="297">
        <v>10020</v>
      </c>
      <c r="L571" s="253"/>
    </row>
    <row r="572" spans="1:12" s="9" customFormat="1" ht="13.5">
      <c r="A572" s="44" t="s">
        <v>465</v>
      </c>
      <c r="B572" s="48" t="s">
        <v>188</v>
      </c>
      <c r="C572" s="48" t="s">
        <v>204</v>
      </c>
      <c r="D572" s="49" t="s">
        <v>204</v>
      </c>
      <c r="E572" s="2" t="s">
        <v>205</v>
      </c>
      <c r="F572" s="45">
        <v>25251475</v>
      </c>
      <c r="G572" s="53">
        <v>40695</v>
      </c>
      <c r="H572" s="349" t="s">
        <v>477</v>
      </c>
      <c r="I572" s="6" t="s">
        <v>179</v>
      </c>
      <c r="J572" s="151" t="s">
        <v>169</v>
      </c>
      <c r="K572" s="297">
        <v>14457</v>
      </c>
      <c r="L572" s="253"/>
    </row>
    <row r="573" spans="1:12" s="9" customFormat="1" ht="13.5">
      <c r="A573" s="44" t="s">
        <v>465</v>
      </c>
      <c r="B573" s="48" t="s">
        <v>188</v>
      </c>
      <c r="C573" s="48" t="s">
        <v>204</v>
      </c>
      <c r="D573" s="49" t="s">
        <v>204</v>
      </c>
      <c r="E573" s="2" t="s">
        <v>205</v>
      </c>
      <c r="F573" s="45">
        <v>25251477</v>
      </c>
      <c r="G573" s="53">
        <v>40695</v>
      </c>
      <c r="H573" s="349" t="s">
        <v>477</v>
      </c>
      <c r="I573" s="6" t="s">
        <v>179</v>
      </c>
      <c r="J573" s="151" t="s">
        <v>169</v>
      </c>
      <c r="K573" s="297">
        <v>15264</v>
      </c>
      <c r="L573" s="253"/>
    </row>
    <row r="574" spans="1:12" s="9" customFormat="1" ht="27">
      <c r="A574" s="44" t="s">
        <v>465</v>
      </c>
      <c r="B574" s="48" t="s">
        <v>188</v>
      </c>
      <c r="C574" s="48" t="s">
        <v>204</v>
      </c>
      <c r="D574" s="49" t="s">
        <v>204</v>
      </c>
      <c r="E574" s="2" t="s">
        <v>205</v>
      </c>
      <c r="F574" s="45">
        <v>21582</v>
      </c>
      <c r="G574" s="53">
        <v>40695</v>
      </c>
      <c r="H574" s="349" t="s">
        <v>478</v>
      </c>
      <c r="I574" s="6" t="s">
        <v>479</v>
      </c>
      <c r="J574" s="151" t="s">
        <v>480</v>
      </c>
      <c r="K574" s="297">
        <v>51502</v>
      </c>
      <c r="L574" s="253"/>
    </row>
    <row r="575" spans="1:12" s="9" customFormat="1" ht="13.5">
      <c r="A575" s="44" t="s">
        <v>465</v>
      </c>
      <c r="B575" s="48" t="s">
        <v>161</v>
      </c>
      <c r="C575" s="48" t="s">
        <v>204</v>
      </c>
      <c r="D575" s="49" t="s">
        <v>204</v>
      </c>
      <c r="E575" s="2" t="s">
        <v>423</v>
      </c>
      <c r="F575" s="45">
        <v>816</v>
      </c>
      <c r="G575" s="53">
        <v>40695</v>
      </c>
      <c r="H575" s="349" t="s">
        <v>481</v>
      </c>
      <c r="I575" s="2" t="s">
        <v>482</v>
      </c>
      <c r="J575" s="52" t="s">
        <v>483</v>
      </c>
      <c r="K575" s="297">
        <v>14756</v>
      </c>
      <c r="L575" s="253"/>
    </row>
    <row r="576" spans="1:12" s="9" customFormat="1" ht="27">
      <c r="A576" s="44" t="s">
        <v>465</v>
      </c>
      <c r="B576" s="48" t="s">
        <v>373</v>
      </c>
      <c r="C576" s="48" t="s">
        <v>204</v>
      </c>
      <c r="D576" s="49" t="s">
        <v>204</v>
      </c>
      <c r="E576" s="2" t="s">
        <v>203</v>
      </c>
      <c r="F576" s="45">
        <v>1034</v>
      </c>
      <c r="G576" s="53">
        <v>40695</v>
      </c>
      <c r="H576" s="349" t="s">
        <v>713</v>
      </c>
      <c r="I576" s="66" t="s">
        <v>484</v>
      </c>
      <c r="J576" s="154" t="s">
        <v>485</v>
      </c>
      <c r="K576" s="297">
        <v>102816</v>
      </c>
      <c r="L576" s="253"/>
    </row>
    <row r="577" spans="1:12" s="9" customFormat="1" ht="27">
      <c r="A577" s="44" t="s">
        <v>465</v>
      </c>
      <c r="B577" s="48" t="s">
        <v>373</v>
      </c>
      <c r="C577" s="48" t="s">
        <v>204</v>
      </c>
      <c r="D577" s="49" t="s">
        <v>204</v>
      </c>
      <c r="E577" s="2" t="s">
        <v>203</v>
      </c>
      <c r="F577" s="45">
        <v>1035</v>
      </c>
      <c r="G577" s="53">
        <v>40695</v>
      </c>
      <c r="H577" s="349" t="s">
        <v>713</v>
      </c>
      <c r="I577" s="16" t="s">
        <v>486</v>
      </c>
      <c r="J577" s="91" t="s">
        <v>487</v>
      </c>
      <c r="K577" s="297">
        <v>142800</v>
      </c>
      <c r="L577" s="253"/>
    </row>
    <row r="578" spans="1:12" s="9" customFormat="1" ht="27">
      <c r="A578" s="44" t="s">
        <v>465</v>
      </c>
      <c r="B578" s="48" t="s">
        <v>373</v>
      </c>
      <c r="C578" s="48" t="s">
        <v>204</v>
      </c>
      <c r="D578" s="49" t="s">
        <v>204</v>
      </c>
      <c r="E578" s="2" t="s">
        <v>203</v>
      </c>
      <c r="F578" s="45">
        <v>1036</v>
      </c>
      <c r="G578" s="53">
        <v>40695</v>
      </c>
      <c r="H578" s="349" t="s">
        <v>488</v>
      </c>
      <c r="I578" s="6" t="s">
        <v>181</v>
      </c>
      <c r="J578" s="151" t="s">
        <v>182</v>
      </c>
      <c r="K578" s="297">
        <v>365667</v>
      </c>
      <c r="L578" s="253"/>
    </row>
    <row r="579" spans="1:12" s="9" customFormat="1" ht="27">
      <c r="A579" s="44" t="s">
        <v>465</v>
      </c>
      <c r="B579" s="48" t="s">
        <v>373</v>
      </c>
      <c r="C579" s="48" t="s">
        <v>204</v>
      </c>
      <c r="D579" s="49" t="s">
        <v>204</v>
      </c>
      <c r="E579" s="2" t="s">
        <v>203</v>
      </c>
      <c r="F579" s="45">
        <v>1037</v>
      </c>
      <c r="G579" s="53">
        <v>40696</v>
      </c>
      <c r="H579" s="349" t="s">
        <v>714</v>
      </c>
      <c r="I579" s="66" t="s">
        <v>484</v>
      </c>
      <c r="J579" s="154" t="s">
        <v>485</v>
      </c>
      <c r="K579" s="297">
        <v>22848</v>
      </c>
      <c r="L579" s="253"/>
    </row>
    <row r="580" spans="1:12" s="9" customFormat="1" ht="27">
      <c r="A580" s="44" t="s">
        <v>465</v>
      </c>
      <c r="B580" s="48" t="s">
        <v>373</v>
      </c>
      <c r="C580" s="48" t="s">
        <v>204</v>
      </c>
      <c r="D580" s="49" t="s">
        <v>204</v>
      </c>
      <c r="E580" s="2" t="s">
        <v>203</v>
      </c>
      <c r="F580" s="45">
        <v>817</v>
      </c>
      <c r="G580" s="53">
        <v>40696</v>
      </c>
      <c r="H580" s="349" t="s">
        <v>714</v>
      </c>
      <c r="I580" s="16" t="s">
        <v>486</v>
      </c>
      <c r="J580" s="91" t="s">
        <v>487</v>
      </c>
      <c r="K580" s="297">
        <v>19635</v>
      </c>
      <c r="L580" s="253"/>
    </row>
    <row r="581" spans="1:12" s="9" customFormat="1" ht="40.5">
      <c r="A581" s="44" t="s">
        <v>465</v>
      </c>
      <c r="B581" s="48" t="s">
        <v>373</v>
      </c>
      <c r="C581" s="48" t="s">
        <v>204</v>
      </c>
      <c r="D581" s="49" t="s">
        <v>204</v>
      </c>
      <c r="E581" s="2" t="s">
        <v>203</v>
      </c>
      <c r="F581" s="45">
        <v>1038</v>
      </c>
      <c r="G581" s="53">
        <v>40696</v>
      </c>
      <c r="H581" s="349" t="s">
        <v>715</v>
      </c>
      <c r="I581" s="2" t="s">
        <v>489</v>
      </c>
      <c r="J581" s="52" t="s">
        <v>405</v>
      </c>
      <c r="K581" s="297">
        <v>157080</v>
      </c>
      <c r="L581" s="253"/>
    </row>
    <row r="582" spans="1:12" s="9" customFormat="1" ht="40.5">
      <c r="A582" s="44" t="s">
        <v>465</v>
      </c>
      <c r="B582" s="48" t="s">
        <v>373</v>
      </c>
      <c r="C582" s="48" t="s">
        <v>204</v>
      </c>
      <c r="D582" s="49" t="s">
        <v>204</v>
      </c>
      <c r="E582" s="2" t="s">
        <v>203</v>
      </c>
      <c r="F582" s="45">
        <v>1039</v>
      </c>
      <c r="G582" s="53">
        <v>40696</v>
      </c>
      <c r="H582" s="349" t="s">
        <v>716</v>
      </c>
      <c r="I582" s="2" t="s">
        <v>489</v>
      </c>
      <c r="J582" s="52" t="s">
        <v>405</v>
      </c>
      <c r="K582" s="297">
        <v>86751</v>
      </c>
      <c r="L582" s="253"/>
    </row>
    <row r="583" spans="1:12" s="9" customFormat="1" ht="27">
      <c r="A583" s="44" t="s">
        <v>465</v>
      </c>
      <c r="B583" s="48" t="s">
        <v>163</v>
      </c>
      <c r="C583" s="48" t="s">
        <v>490</v>
      </c>
      <c r="D583" s="49">
        <v>40696</v>
      </c>
      <c r="E583" s="2" t="s">
        <v>205</v>
      </c>
      <c r="F583" s="45">
        <v>23</v>
      </c>
      <c r="G583" s="53">
        <v>40696</v>
      </c>
      <c r="H583" s="349" t="s">
        <v>491</v>
      </c>
      <c r="I583" s="341" t="s">
        <v>492</v>
      </c>
      <c r="J583" s="52" t="s">
        <v>493</v>
      </c>
      <c r="K583" s="297">
        <v>76348</v>
      </c>
      <c r="L583" s="253"/>
    </row>
    <row r="584" spans="1:12" s="9" customFormat="1" ht="27">
      <c r="A584" s="44" t="s">
        <v>465</v>
      </c>
      <c r="B584" s="48" t="s">
        <v>188</v>
      </c>
      <c r="C584" s="48" t="s">
        <v>204</v>
      </c>
      <c r="D584" s="49" t="s">
        <v>204</v>
      </c>
      <c r="E584" s="2" t="s">
        <v>207</v>
      </c>
      <c r="F584" s="45">
        <v>2165933</v>
      </c>
      <c r="G584" s="53">
        <v>40696</v>
      </c>
      <c r="H584" s="349" t="s">
        <v>494</v>
      </c>
      <c r="I584" s="6" t="s">
        <v>479</v>
      </c>
      <c r="J584" s="151" t="s">
        <v>480</v>
      </c>
      <c r="K584" s="297">
        <v>8323</v>
      </c>
      <c r="L584" s="253"/>
    </row>
    <row r="585" spans="1:12" s="9" customFormat="1" ht="13.5">
      <c r="A585" s="44" t="s">
        <v>465</v>
      </c>
      <c r="B585" s="48" t="s">
        <v>161</v>
      </c>
      <c r="C585" s="48" t="s">
        <v>204</v>
      </c>
      <c r="D585" s="49" t="s">
        <v>204</v>
      </c>
      <c r="E585" s="2" t="s">
        <v>205</v>
      </c>
      <c r="F585" s="45">
        <v>799</v>
      </c>
      <c r="G585" s="53">
        <v>40697</v>
      </c>
      <c r="H585" s="349" t="s">
        <v>495</v>
      </c>
      <c r="I585" s="341" t="s">
        <v>496</v>
      </c>
      <c r="J585" s="52" t="s">
        <v>497</v>
      </c>
      <c r="K585" s="297">
        <v>23000</v>
      </c>
      <c r="L585" s="253"/>
    </row>
    <row r="586" spans="1:12" s="9" customFormat="1" ht="27">
      <c r="A586" s="44" t="s">
        <v>465</v>
      </c>
      <c r="B586" s="48" t="s">
        <v>373</v>
      </c>
      <c r="C586" s="48" t="s">
        <v>204</v>
      </c>
      <c r="D586" s="49" t="s">
        <v>204</v>
      </c>
      <c r="E586" s="2" t="s">
        <v>203</v>
      </c>
      <c r="F586" s="45">
        <v>1040</v>
      </c>
      <c r="G586" s="53">
        <v>40697</v>
      </c>
      <c r="H586" s="349" t="s">
        <v>717</v>
      </c>
      <c r="I586" s="342" t="s">
        <v>164</v>
      </c>
      <c r="J586" s="152" t="s">
        <v>165</v>
      </c>
      <c r="K586" s="297">
        <v>292211</v>
      </c>
      <c r="L586" s="253"/>
    </row>
    <row r="587" spans="1:12" s="9" customFormat="1" ht="40.5">
      <c r="A587" s="44" t="s">
        <v>465</v>
      </c>
      <c r="B587" s="48" t="s">
        <v>161</v>
      </c>
      <c r="C587" s="48" t="s">
        <v>204</v>
      </c>
      <c r="D587" s="49" t="s">
        <v>204</v>
      </c>
      <c r="E587" s="2" t="s">
        <v>423</v>
      </c>
      <c r="F587" s="45">
        <v>818</v>
      </c>
      <c r="G587" s="53">
        <v>40697</v>
      </c>
      <c r="H587" s="349" t="s">
        <v>498</v>
      </c>
      <c r="I587" s="2" t="s">
        <v>499</v>
      </c>
      <c r="J587" s="52" t="s">
        <v>500</v>
      </c>
      <c r="K587" s="297">
        <v>130900</v>
      </c>
      <c r="L587" s="253"/>
    </row>
    <row r="588" spans="1:12" s="9" customFormat="1" ht="40.5">
      <c r="A588" s="44" t="s">
        <v>465</v>
      </c>
      <c r="B588" s="48" t="s">
        <v>161</v>
      </c>
      <c r="C588" s="48" t="s">
        <v>204</v>
      </c>
      <c r="D588" s="49" t="s">
        <v>204</v>
      </c>
      <c r="E588" s="2" t="s">
        <v>203</v>
      </c>
      <c r="F588" s="45">
        <v>1041</v>
      </c>
      <c r="G588" s="53">
        <v>40697</v>
      </c>
      <c r="H588" s="349" t="s">
        <v>501</v>
      </c>
      <c r="I588" s="6" t="s">
        <v>502</v>
      </c>
      <c r="J588" s="151" t="s">
        <v>1875</v>
      </c>
      <c r="K588" s="297">
        <v>84676</v>
      </c>
      <c r="L588" s="253"/>
    </row>
    <row r="589" spans="1:12" s="9" customFormat="1" ht="27">
      <c r="A589" s="44" t="s">
        <v>465</v>
      </c>
      <c r="B589" s="48" t="s">
        <v>188</v>
      </c>
      <c r="C589" s="48" t="s">
        <v>204</v>
      </c>
      <c r="D589" s="49" t="s">
        <v>204</v>
      </c>
      <c r="E589" s="2" t="s">
        <v>205</v>
      </c>
      <c r="F589" s="45">
        <v>21807</v>
      </c>
      <c r="G589" s="53">
        <v>40697</v>
      </c>
      <c r="H589" s="349" t="s">
        <v>503</v>
      </c>
      <c r="I589" s="6" t="s">
        <v>479</v>
      </c>
      <c r="J589" s="151" t="s">
        <v>480</v>
      </c>
      <c r="K589" s="297">
        <v>25030</v>
      </c>
      <c r="L589" s="253"/>
    </row>
    <row r="590" spans="1:12" s="9" customFormat="1" ht="27">
      <c r="A590" s="44" t="s">
        <v>465</v>
      </c>
      <c r="B590" s="48" t="s">
        <v>188</v>
      </c>
      <c r="C590" s="48" t="s">
        <v>204</v>
      </c>
      <c r="D590" s="49" t="s">
        <v>204</v>
      </c>
      <c r="E590" s="2" t="s">
        <v>205</v>
      </c>
      <c r="F590" s="45">
        <v>21863</v>
      </c>
      <c r="G590" s="53">
        <v>40698</v>
      </c>
      <c r="H590" s="349" t="s">
        <v>504</v>
      </c>
      <c r="I590" s="6" t="s">
        <v>479</v>
      </c>
      <c r="J590" s="151" t="s">
        <v>480</v>
      </c>
      <c r="K590" s="297">
        <v>8308</v>
      </c>
      <c r="L590" s="253"/>
    </row>
    <row r="591" spans="1:12" s="9" customFormat="1" ht="40.5">
      <c r="A591" s="44" t="s">
        <v>465</v>
      </c>
      <c r="B591" s="48" t="s">
        <v>161</v>
      </c>
      <c r="C591" s="48" t="s">
        <v>204</v>
      </c>
      <c r="D591" s="49" t="s">
        <v>204</v>
      </c>
      <c r="E591" s="2" t="s">
        <v>423</v>
      </c>
      <c r="F591" s="45">
        <v>819</v>
      </c>
      <c r="G591" s="53">
        <v>40700</v>
      </c>
      <c r="H591" s="349" t="s">
        <v>505</v>
      </c>
      <c r="I591" s="6" t="s">
        <v>506</v>
      </c>
      <c r="J591" s="151" t="s">
        <v>507</v>
      </c>
      <c r="K591" s="297">
        <v>140000</v>
      </c>
      <c r="L591" s="253"/>
    </row>
    <row r="592" spans="1:12" s="9" customFormat="1" ht="40.5">
      <c r="A592" s="44" t="s">
        <v>465</v>
      </c>
      <c r="B592" s="48" t="s">
        <v>161</v>
      </c>
      <c r="C592" s="48" t="s">
        <v>204</v>
      </c>
      <c r="D592" s="49" t="s">
        <v>204</v>
      </c>
      <c r="E592" s="2" t="s">
        <v>423</v>
      </c>
      <c r="F592" s="45">
        <v>820</v>
      </c>
      <c r="G592" s="53">
        <v>40700</v>
      </c>
      <c r="H592" s="349" t="s">
        <v>508</v>
      </c>
      <c r="I592" s="6" t="s">
        <v>509</v>
      </c>
      <c r="J592" s="151" t="s">
        <v>1994</v>
      </c>
      <c r="K592" s="297">
        <v>810985</v>
      </c>
      <c r="L592" s="253"/>
    </row>
    <row r="593" spans="1:12" s="9" customFormat="1" ht="27">
      <c r="A593" s="44" t="s">
        <v>465</v>
      </c>
      <c r="B593" s="48" t="s">
        <v>373</v>
      </c>
      <c r="C593" s="48" t="s">
        <v>204</v>
      </c>
      <c r="D593" s="49" t="s">
        <v>204</v>
      </c>
      <c r="E593" s="2" t="s">
        <v>203</v>
      </c>
      <c r="F593" s="45">
        <v>1042</v>
      </c>
      <c r="G593" s="53">
        <v>40701</v>
      </c>
      <c r="H593" s="349" t="s">
        <v>510</v>
      </c>
      <c r="I593" s="6" t="s">
        <v>181</v>
      </c>
      <c r="J593" s="151" t="s">
        <v>182</v>
      </c>
      <c r="K593" s="297">
        <v>262167</v>
      </c>
      <c r="L593" s="253"/>
    </row>
    <row r="594" spans="1:12" s="9" customFormat="1" ht="27">
      <c r="A594" s="44" t="s">
        <v>465</v>
      </c>
      <c r="B594" s="48" t="s">
        <v>188</v>
      </c>
      <c r="C594" s="48" t="s">
        <v>204</v>
      </c>
      <c r="D594" s="49" t="s">
        <v>204</v>
      </c>
      <c r="E594" s="2" t="s">
        <v>205</v>
      </c>
      <c r="F594" s="45">
        <v>613954</v>
      </c>
      <c r="G594" s="53">
        <v>40701</v>
      </c>
      <c r="H594" s="349" t="s">
        <v>511</v>
      </c>
      <c r="I594" s="6" t="s">
        <v>512</v>
      </c>
      <c r="J594" s="151" t="s">
        <v>513</v>
      </c>
      <c r="K594" s="297">
        <v>1007551</v>
      </c>
      <c r="L594" s="253"/>
    </row>
    <row r="595" spans="1:12" s="9" customFormat="1" ht="27">
      <c r="A595" s="44" t="s">
        <v>465</v>
      </c>
      <c r="B595" s="48" t="s">
        <v>188</v>
      </c>
      <c r="C595" s="48" t="s">
        <v>204</v>
      </c>
      <c r="D595" s="49" t="s">
        <v>204</v>
      </c>
      <c r="E595" s="2" t="s">
        <v>205</v>
      </c>
      <c r="F595" s="45">
        <v>30948208</v>
      </c>
      <c r="G595" s="53">
        <v>40701</v>
      </c>
      <c r="H595" s="376" t="s">
        <v>514</v>
      </c>
      <c r="I595" s="6" t="s">
        <v>200</v>
      </c>
      <c r="J595" s="152" t="s">
        <v>201</v>
      </c>
      <c r="K595" s="297">
        <v>235782</v>
      </c>
      <c r="L595" s="253"/>
    </row>
    <row r="596" spans="1:12" s="9" customFormat="1" ht="13.5">
      <c r="A596" s="44" t="s">
        <v>465</v>
      </c>
      <c r="B596" s="48" t="s">
        <v>161</v>
      </c>
      <c r="C596" s="48" t="s">
        <v>204</v>
      </c>
      <c r="D596" s="49" t="s">
        <v>204</v>
      </c>
      <c r="E596" s="2" t="s">
        <v>423</v>
      </c>
      <c r="F596" s="45">
        <v>821</v>
      </c>
      <c r="G596" s="53">
        <v>40702</v>
      </c>
      <c r="H596" s="349" t="s">
        <v>515</v>
      </c>
      <c r="I596" s="343" t="s">
        <v>178</v>
      </c>
      <c r="J596" s="153" t="s">
        <v>325</v>
      </c>
      <c r="K596" s="297">
        <v>30590</v>
      </c>
      <c r="L596" s="253"/>
    </row>
    <row r="597" spans="1:12" s="9" customFormat="1" ht="40.5">
      <c r="A597" s="44" t="s">
        <v>465</v>
      </c>
      <c r="B597" s="48" t="s">
        <v>161</v>
      </c>
      <c r="C597" s="48" t="s">
        <v>204</v>
      </c>
      <c r="D597" s="49" t="s">
        <v>204</v>
      </c>
      <c r="E597" s="2" t="s">
        <v>203</v>
      </c>
      <c r="F597" s="45">
        <v>1043</v>
      </c>
      <c r="G597" s="53">
        <v>40702</v>
      </c>
      <c r="H597" s="350" t="s">
        <v>516</v>
      </c>
      <c r="I597" s="342" t="s">
        <v>517</v>
      </c>
      <c r="J597" s="152" t="s">
        <v>518</v>
      </c>
      <c r="K597" s="297">
        <v>100000</v>
      </c>
      <c r="L597" s="253"/>
    </row>
    <row r="598" spans="1:12" s="9" customFormat="1" ht="13.5">
      <c r="A598" s="44" t="s">
        <v>465</v>
      </c>
      <c r="B598" s="48" t="s">
        <v>161</v>
      </c>
      <c r="C598" s="48" t="s">
        <v>204</v>
      </c>
      <c r="D598" s="49" t="s">
        <v>204</v>
      </c>
      <c r="E598" s="2" t="s">
        <v>205</v>
      </c>
      <c r="F598" s="45">
        <v>72</v>
      </c>
      <c r="G598" s="53">
        <v>40702</v>
      </c>
      <c r="H598" s="362" t="s">
        <v>519</v>
      </c>
      <c r="I598" s="6" t="s">
        <v>520</v>
      </c>
      <c r="J598" s="152" t="s">
        <v>521</v>
      </c>
      <c r="K598" s="297">
        <v>85500</v>
      </c>
      <c r="L598" s="253"/>
    </row>
    <row r="599" spans="1:12" s="9" customFormat="1" ht="27">
      <c r="A599" s="44" t="s">
        <v>465</v>
      </c>
      <c r="B599" s="48" t="s">
        <v>188</v>
      </c>
      <c r="C599" s="48" t="s">
        <v>204</v>
      </c>
      <c r="D599" s="49" t="s">
        <v>204</v>
      </c>
      <c r="E599" s="2" t="s">
        <v>207</v>
      </c>
      <c r="F599" s="45">
        <v>2175417</v>
      </c>
      <c r="G599" s="53">
        <v>40703</v>
      </c>
      <c r="H599" s="349" t="s">
        <v>522</v>
      </c>
      <c r="I599" s="6" t="s">
        <v>479</v>
      </c>
      <c r="J599" s="151" t="s">
        <v>480</v>
      </c>
      <c r="K599" s="297">
        <v>25023</v>
      </c>
      <c r="L599" s="253"/>
    </row>
    <row r="600" spans="1:12" s="9" customFormat="1" ht="27">
      <c r="A600" s="44" t="s">
        <v>465</v>
      </c>
      <c r="B600" s="48" t="s">
        <v>373</v>
      </c>
      <c r="C600" s="48" t="s">
        <v>204</v>
      </c>
      <c r="D600" s="49" t="s">
        <v>204</v>
      </c>
      <c r="E600" s="2" t="s">
        <v>203</v>
      </c>
      <c r="F600" s="45">
        <v>1044</v>
      </c>
      <c r="G600" s="53">
        <v>40704</v>
      </c>
      <c r="H600" s="349" t="s">
        <v>523</v>
      </c>
      <c r="I600" s="66" t="s">
        <v>223</v>
      </c>
      <c r="J600" s="154" t="s">
        <v>224</v>
      </c>
      <c r="K600" s="297">
        <v>109867</v>
      </c>
      <c r="L600" s="253"/>
    </row>
    <row r="601" spans="1:12" s="9" customFormat="1" ht="27">
      <c r="A601" s="44" t="s">
        <v>465</v>
      </c>
      <c r="B601" s="48" t="s">
        <v>373</v>
      </c>
      <c r="C601" s="48" t="s">
        <v>204</v>
      </c>
      <c r="D601" s="49" t="s">
        <v>204</v>
      </c>
      <c r="E601" s="2" t="s">
        <v>203</v>
      </c>
      <c r="F601" s="45">
        <v>1045</v>
      </c>
      <c r="G601" s="53">
        <v>40704</v>
      </c>
      <c r="H601" s="349" t="s">
        <v>524</v>
      </c>
      <c r="I601" s="6" t="s">
        <v>181</v>
      </c>
      <c r="J601" s="151" t="s">
        <v>182</v>
      </c>
      <c r="K601" s="297">
        <v>166167</v>
      </c>
      <c r="L601" s="253"/>
    </row>
    <row r="602" spans="1:12" s="9" customFormat="1" ht="27">
      <c r="A602" s="44" t="s">
        <v>465</v>
      </c>
      <c r="B602" s="48" t="s">
        <v>373</v>
      </c>
      <c r="C602" s="48" t="s">
        <v>204</v>
      </c>
      <c r="D602" s="49" t="s">
        <v>204</v>
      </c>
      <c r="E602" s="2" t="s">
        <v>203</v>
      </c>
      <c r="F602" s="45">
        <v>1046</v>
      </c>
      <c r="G602" s="53">
        <v>40704</v>
      </c>
      <c r="H602" s="349" t="s">
        <v>525</v>
      </c>
      <c r="I602" s="6" t="s">
        <v>181</v>
      </c>
      <c r="J602" s="151" t="s">
        <v>182</v>
      </c>
      <c r="K602" s="297">
        <v>137167</v>
      </c>
      <c r="L602" s="253"/>
    </row>
    <row r="603" spans="1:12" s="9" customFormat="1" ht="27">
      <c r="A603" s="44" t="s">
        <v>465</v>
      </c>
      <c r="B603" s="48" t="s">
        <v>373</v>
      </c>
      <c r="C603" s="48" t="s">
        <v>204</v>
      </c>
      <c r="D603" s="49" t="s">
        <v>204</v>
      </c>
      <c r="E603" s="2" t="s">
        <v>203</v>
      </c>
      <c r="F603" s="45">
        <v>1047</v>
      </c>
      <c r="G603" s="53">
        <v>40704</v>
      </c>
      <c r="H603" s="349" t="s">
        <v>526</v>
      </c>
      <c r="I603" s="6" t="s">
        <v>181</v>
      </c>
      <c r="J603" s="151" t="s">
        <v>182</v>
      </c>
      <c r="K603" s="297">
        <v>256334</v>
      </c>
      <c r="L603" s="253"/>
    </row>
    <row r="604" spans="1:12" s="9" customFormat="1" ht="27">
      <c r="A604" s="44" t="s">
        <v>465</v>
      </c>
      <c r="B604" s="48" t="s">
        <v>373</v>
      </c>
      <c r="C604" s="48" t="s">
        <v>204</v>
      </c>
      <c r="D604" s="49" t="s">
        <v>204</v>
      </c>
      <c r="E604" s="2" t="s">
        <v>203</v>
      </c>
      <c r="F604" s="45">
        <v>1048</v>
      </c>
      <c r="G604" s="53">
        <v>40704</v>
      </c>
      <c r="H604" s="362" t="s">
        <v>527</v>
      </c>
      <c r="I604" s="6" t="s">
        <v>181</v>
      </c>
      <c r="J604" s="151" t="s">
        <v>182</v>
      </c>
      <c r="K604" s="297">
        <v>166167</v>
      </c>
      <c r="L604" s="253"/>
    </row>
    <row r="605" spans="1:12" s="9" customFormat="1" ht="27">
      <c r="A605" s="44" t="s">
        <v>465</v>
      </c>
      <c r="B605" s="48" t="s">
        <v>163</v>
      </c>
      <c r="C605" s="48" t="s">
        <v>528</v>
      </c>
      <c r="D605" s="49">
        <v>40704</v>
      </c>
      <c r="E605" s="2" t="s">
        <v>203</v>
      </c>
      <c r="F605" s="45">
        <v>1049</v>
      </c>
      <c r="G605" s="53">
        <v>40704</v>
      </c>
      <c r="H605" s="362" t="s">
        <v>529</v>
      </c>
      <c r="I605" s="6" t="s">
        <v>530</v>
      </c>
      <c r="J605" s="152" t="s">
        <v>531</v>
      </c>
      <c r="K605" s="297">
        <v>420000</v>
      </c>
      <c r="L605" s="253"/>
    </row>
    <row r="606" spans="1:12" s="37" customFormat="1" ht="40.5">
      <c r="A606" s="44" t="s">
        <v>465</v>
      </c>
      <c r="B606" s="48" t="s">
        <v>161</v>
      </c>
      <c r="C606" s="48" t="s">
        <v>204</v>
      </c>
      <c r="D606" s="49" t="s">
        <v>204</v>
      </c>
      <c r="E606" s="2" t="s">
        <v>205</v>
      </c>
      <c r="F606" s="45">
        <v>76</v>
      </c>
      <c r="G606" s="53">
        <v>40704</v>
      </c>
      <c r="H606" s="362" t="s">
        <v>532</v>
      </c>
      <c r="I606" s="6" t="s">
        <v>520</v>
      </c>
      <c r="J606" s="152" t="s">
        <v>521</v>
      </c>
      <c r="K606" s="297">
        <v>9100</v>
      </c>
      <c r="L606" s="253"/>
    </row>
    <row r="607" spans="1:12" s="37" customFormat="1" ht="13.5">
      <c r="A607" s="44" t="s">
        <v>465</v>
      </c>
      <c r="B607" s="48" t="s">
        <v>161</v>
      </c>
      <c r="C607" s="48" t="s">
        <v>204</v>
      </c>
      <c r="D607" s="49" t="s">
        <v>204</v>
      </c>
      <c r="E607" s="2" t="s">
        <v>205</v>
      </c>
      <c r="F607" s="45">
        <v>77</v>
      </c>
      <c r="G607" s="53">
        <v>40704</v>
      </c>
      <c r="H607" s="362" t="s">
        <v>533</v>
      </c>
      <c r="I607" s="6" t="s">
        <v>520</v>
      </c>
      <c r="J607" s="152" t="s">
        <v>521</v>
      </c>
      <c r="K607" s="297">
        <v>21000</v>
      </c>
      <c r="L607" s="253"/>
    </row>
    <row r="608" spans="1:12" s="37" customFormat="1" ht="13.5">
      <c r="A608" s="44" t="s">
        <v>465</v>
      </c>
      <c r="B608" s="48" t="s">
        <v>188</v>
      </c>
      <c r="C608" s="48" t="s">
        <v>204</v>
      </c>
      <c r="D608" s="49" t="s">
        <v>204</v>
      </c>
      <c r="E608" s="2" t="s">
        <v>205</v>
      </c>
      <c r="F608" s="45">
        <v>1292013</v>
      </c>
      <c r="G608" s="53">
        <v>40706</v>
      </c>
      <c r="H608" s="349" t="s">
        <v>534</v>
      </c>
      <c r="I608" s="6" t="s">
        <v>535</v>
      </c>
      <c r="J608" s="151" t="s">
        <v>245</v>
      </c>
      <c r="K608" s="297">
        <v>93247</v>
      </c>
      <c r="L608" s="253"/>
    </row>
    <row r="609" spans="1:12" s="37" customFormat="1" ht="27">
      <c r="A609" s="44" t="s">
        <v>465</v>
      </c>
      <c r="B609" s="48" t="s">
        <v>373</v>
      </c>
      <c r="C609" s="48" t="s">
        <v>204</v>
      </c>
      <c r="D609" s="49" t="s">
        <v>204</v>
      </c>
      <c r="E609" s="2" t="s">
        <v>203</v>
      </c>
      <c r="F609" s="45">
        <v>1050</v>
      </c>
      <c r="G609" s="53">
        <v>40709</v>
      </c>
      <c r="H609" s="350" t="s">
        <v>536</v>
      </c>
      <c r="I609" s="6" t="s">
        <v>181</v>
      </c>
      <c r="J609" s="151" t="s">
        <v>182</v>
      </c>
      <c r="K609" s="297">
        <v>122167</v>
      </c>
      <c r="L609" s="253"/>
    </row>
    <row r="610" spans="1:12" s="37" customFormat="1" ht="27">
      <c r="A610" s="44" t="s">
        <v>465</v>
      </c>
      <c r="B610" s="48" t="s">
        <v>373</v>
      </c>
      <c r="C610" s="48" t="s">
        <v>204</v>
      </c>
      <c r="D610" s="49" t="s">
        <v>204</v>
      </c>
      <c r="E610" s="2" t="s">
        <v>203</v>
      </c>
      <c r="F610" s="45">
        <v>1051</v>
      </c>
      <c r="G610" s="53">
        <v>40709</v>
      </c>
      <c r="H610" s="350" t="s">
        <v>537</v>
      </c>
      <c r="I610" s="6" t="s">
        <v>181</v>
      </c>
      <c r="J610" s="151" t="s">
        <v>182</v>
      </c>
      <c r="K610" s="297">
        <v>134110</v>
      </c>
      <c r="L610" s="253"/>
    </row>
    <row r="611" spans="1:12" s="37" customFormat="1" ht="40.5">
      <c r="A611" s="44" t="s">
        <v>465</v>
      </c>
      <c r="B611" s="48" t="s">
        <v>373</v>
      </c>
      <c r="C611" s="48" t="s">
        <v>204</v>
      </c>
      <c r="D611" s="49" t="s">
        <v>204</v>
      </c>
      <c r="E611" s="2" t="s">
        <v>203</v>
      </c>
      <c r="F611" s="45">
        <v>1052</v>
      </c>
      <c r="G611" s="53">
        <v>40709</v>
      </c>
      <c r="H611" s="349" t="s">
        <v>538</v>
      </c>
      <c r="I611" s="6" t="s">
        <v>181</v>
      </c>
      <c r="J611" s="151" t="s">
        <v>182</v>
      </c>
      <c r="K611" s="297">
        <v>641166</v>
      </c>
      <c r="L611" s="253"/>
    </row>
    <row r="612" spans="1:12" s="37" customFormat="1" ht="54">
      <c r="A612" s="44" t="s">
        <v>465</v>
      </c>
      <c r="B612" s="48" t="s">
        <v>373</v>
      </c>
      <c r="C612" s="48" t="s">
        <v>204</v>
      </c>
      <c r="D612" s="49" t="s">
        <v>204</v>
      </c>
      <c r="E612" s="2" t="s">
        <v>203</v>
      </c>
      <c r="F612" s="45">
        <v>1053</v>
      </c>
      <c r="G612" s="53">
        <v>40709</v>
      </c>
      <c r="H612" s="349" t="s">
        <v>539</v>
      </c>
      <c r="I612" s="66" t="s">
        <v>223</v>
      </c>
      <c r="J612" s="154" t="s">
        <v>224</v>
      </c>
      <c r="K612" s="297">
        <v>189122</v>
      </c>
      <c r="L612" s="253"/>
    </row>
    <row r="613" spans="1:12" s="37" customFormat="1" ht="27">
      <c r="A613" s="44" t="s">
        <v>465</v>
      </c>
      <c r="B613" s="48" t="s">
        <v>161</v>
      </c>
      <c r="C613" s="48" t="s">
        <v>204</v>
      </c>
      <c r="D613" s="49" t="s">
        <v>204</v>
      </c>
      <c r="E613" s="2" t="s">
        <v>423</v>
      </c>
      <c r="F613" s="45">
        <v>822</v>
      </c>
      <c r="G613" s="53">
        <v>40710</v>
      </c>
      <c r="H613" s="349" t="s">
        <v>540</v>
      </c>
      <c r="I613" s="66" t="s">
        <v>541</v>
      </c>
      <c r="J613" s="154" t="s">
        <v>542</v>
      </c>
      <c r="K613" s="297">
        <v>269000</v>
      </c>
      <c r="L613" s="253"/>
    </row>
    <row r="614" spans="1:12" s="37" customFormat="1" ht="54">
      <c r="A614" s="44" t="s">
        <v>465</v>
      </c>
      <c r="B614" s="48" t="s">
        <v>373</v>
      </c>
      <c r="C614" s="48" t="s">
        <v>204</v>
      </c>
      <c r="D614" s="49" t="s">
        <v>204</v>
      </c>
      <c r="E614" s="2" t="s">
        <v>203</v>
      </c>
      <c r="F614" s="45">
        <v>1054</v>
      </c>
      <c r="G614" s="53">
        <v>40710</v>
      </c>
      <c r="H614" s="349" t="s">
        <v>543</v>
      </c>
      <c r="I614" s="6" t="s">
        <v>181</v>
      </c>
      <c r="J614" s="151" t="s">
        <v>182</v>
      </c>
      <c r="K614" s="297">
        <v>389334</v>
      </c>
      <c r="L614" s="253"/>
    </row>
    <row r="615" spans="1:12" s="37" customFormat="1" ht="27">
      <c r="A615" s="44" t="s">
        <v>465</v>
      </c>
      <c r="B615" s="48" t="s">
        <v>373</v>
      </c>
      <c r="C615" s="48" t="s">
        <v>204</v>
      </c>
      <c r="D615" s="49" t="s">
        <v>204</v>
      </c>
      <c r="E615" s="2" t="s">
        <v>205</v>
      </c>
      <c r="F615" s="45">
        <v>31563</v>
      </c>
      <c r="G615" s="53">
        <v>40710</v>
      </c>
      <c r="H615" s="350" t="s">
        <v>544</v>
      </c>
      <c r="I615" s="342" t="s">
        <v>545</v>
      </c>
      <c r="J615" s="151" t="s">
        <v>546</v>
      </c>
      <c r="K615" s="297">
        <v>38880</v>
      </c>
      <c r="L615" s="253"/>
    </row>
    <row r="616" spans="1:12" s="37" customFormat="1" ht="27">
      <c r="A616" s="44" t="s">
        <v>465</v>
      </c>
      <c r="B616" s="48" t="s">
        <v>373</v>
      </c>
      <c r="C616" s="48" t="s">
        <v>204</v>
      </c>
      <c r="D616" s="49" t="s">
        <v>204</v>
      </c>
      <c r="E616" s="2" t="s">
        <v>205</v>
      </c>
      <c r="F616" s="45">
        <v>31564</v>
      </c>
      <c r="G616" s="53" t="s">
        <v>547</v>
      </c>
      <c r="H616" s="350" t="s">
        <v>548</v>
      </c>
      <c r="I616" s="342" t="s">
        <v>545</v>
      </c>
      <c r="J616" s="151" t="s">
        <v>546</v>
      </c>
      <c r="K616" s="297">
        <v>38880</v>
      </c>
      <c r="L616" s="253"/>
    </row>
    <row r="617" spans="1:12" s="37" customFormat="1" ht="27">
      <c r="A617" s="44" t="s">
        <v>465</v>
      </c>
      <c r="B617" s="44" t="s">
        <v>188</v>
      </c>
      <c r="C617" s="48" t="s">
        <v>204</v>
      </c>
      <c r="D617" s="49" t="s">
        <v>204</v>
      </c>
      <c r="E617" s="2" t="s">
        <v>205</v>
      </c>
      <c r="F617" s="45">
        <v>615108</v>
      </c>
      <c r="G617" s="53">
        <v>40711</v>
      </c>
      <c r="H617" s="349" t="s">
        <v>549</v>
      </c>
      <c r="I617" s="6" t="s">
        <v>512</v>
      </c>
      <c r="J617" s="151" t="s">
        <v>513</v>
      </c>
      <c r="K617" s="297">
        <v>330680</v>
      </c>
      <c r="L617" s="253"/>
    </row>
    <row r="618" spans="1:12" s="37" customFormat="1" ht="27">
      <c r="A618" s="44" t="s">
        <v>465</v>
      </c>
      <c r="B618" s="48" t="s">
        <v>161</v>
      </c>
      <c r="C618" s="48" t="s">
        <v>204</v>
      </c>
      <c r="D618" s="49" t="s">
        <v>204</v>
      </c>
      <c r="E618" s="2" t="s">
        <v>203</v>
      </c>
      <c r="F618" s="45">
        <v>1055</v>
      </c>
      <c r="G618" s="53">
        <v>40714</v>
      </c>
      <c r="H618" s="349" t="s">
        <v>550</v>
      </c>
      <c r="I618" s="6" t="s">
        <v>551</v>
      </c>
      <c r="J618" s="151" t="s">
        <v>552</v>
      </c>
      <c r="K618" s="297">
        <v>261800</v>
      </c>
      <c r="L618" s="253"/>
    </row>
    <row r="619" spans="1:12" s="37" customFormat="1" ht="27">
      <c r="A619" s="44" t="s">
        <v>465</v>
      </c>
      <c r="B619" s="48" t="s">
        <v>373</v>
      </c>
      <c r="C619" s="48" t="s">
        <v>204</v>
      </c>
      <c r="D619" s="49" t="s">
        <v>204</v>
      </c>
      <c r="E619" s="2" t="s">
        <v>203</v>
      </c>
      <c r="F619" s="45">
        <v>1056</v>
      </c>
      <c r="G619" s="53">
        <v>40714</v>
      </c>
      <c r="H619" s="349" t="s">
        <v>553</v>
      </c>
      <c r="I619" s="6" t="s">
        <v>181</v>
      </c>
      <c r="J619" s="151" t="s">
        <v>182</v>
      </c>
      <c r="K619" s="297">
        <v>123722</v>
      </c>
      <c r="L619" s="253"/>
    </row>
    <row r="620" spans="1:12" s="37" customFormat="1" ht="27">
      <c r="A620" s="44" t="s">
        <v>465</v>
      </c>
      <c r="B620" s="48" t="s">
        <v>163</v>
      </c>
      <c r="C620" s="48" t="s">
        <v>204</v>
      </c>
      <c r="D620" s="49" t="s">
        <v>204</v>
      </c>
      <c r="E620" s="2" t="s">
        <v>406</v>
      </c>
      <c r="F620" s="45">
        <v>1</v>
      </c>
      <c r="G620" s="53">
        <v>40714</v>
      </c>
      <c r="H620" s="349" t="s">
        <v>554</v>
      </c>
      <c r="I620" s="6" t="s">
        <v>555</v>
      </c>
      <c r="J620" s="151" t="s">
        <v>556</v>
      </c>
      <c r="K620" s="297">
        <v>90300</v>
      </c>
      <c r="L620" s="253"/>
    </row>
    <row r="621" spans="1:12" s="37" customFormat="1" ht="27">
      <c r="A621" s="44" t="s">
        <v>465</v>
      </c>
      <c r="B621" s="48" t="s">
        <v>161</v>
      </c>
      <c r="C621" s="48" t="s">
        <v>204</v>
      </c>
      <c r="D621" s="49" t="s">
        <v>204</v>
      </c>
      <c r="E621" s="2" t="s">
        <v>205</v>
      </c>
      <c r="F621" s="45">
        <v>44</v>
      </c>
      <c r="G621" s="53">
        <v>40714</v>
      </c>
      <c r="H621" s="349" t="s">
        <v>557</v>
      </c>
      <c r="I621" s="6" t="s">
        <v>558</v>
      </c>
      <c r="J621" s="151" t="s">
        <v>559</v>
      </c>
      <c r="K621" s="297">
        <v>23800</v>
      </c>
      <c r="L621" s="253"/>
    </row>
    <row r="622" spans="1:12" s="37" customFormat="1" ht="27">
      <c r="A622" s="44" t="s">
        <v>465</v>
      </c>
      <c r="B622" s="48" t="s">
        <v>373</v>
      </c>
      <c r="C622" s="48" t="s">
        <v>204</v>
      </c>
      <c r="D622" s="49" t="s">
        <v>204</v>
      </c>
      <c r="E622" s="2" t="s">
        <v>205</v>
      </c>
      <c r="F622" s="45">
        <v>191360</v>
      </c>
      <c r="G622" s="53">
        <v>40714</v>
      </c>
      <c r="H622" s="349" t="s">
        <v>560</v>
      </c>
      <c r="I622" s="6" t="s">
        <v>561</v>
      </c>
      <c r="J622" s="151" t="s">
        <v>562</v>
      </c>
      <c r="K622" s="297">
        <v>28704</v>
      </c>
      <c r="L622" s="253"/>
    </row>
    <row r="623" spans="1:12" s="37" customFormat="1" ht="27">
      <c r="A623" s="44" t="s">
        <v>465</v>
      </c>
      <c r="B623" s="48" t="s">
        <v>161</v>
      </c>
      <c r="C623" s="48" t="s">
        <v>204</v>
      </c>
      <c r="D623" s="49" t="s">
        <v>204</v>
      </c>
      <c r="E623" s="2" t="s">
        <v>423</v>
      </c>
      <c r="F623" s="45">
        <v>823</v>
      </c>
      <c r="G623" s="53">
        <v>40715</v>
      </c>
      <c r="H623" s="362" t="s">
        <v>563</v>
      </c>
      <c r="I623" s="6" t="s">
        <v>177</v>
      </c>
      <c r="J623" s="152" t="s">
        <v>175</v>
      </c>
      <c r="K623" s="297">
        <v>238923</v>
      </c>
      <c r="L623" s="253"/>
    </row>
    <row r="624" spans="1:12" s="37" customFormat="1" ht="27">
      <c r="A624" s="44" t="s">
        <v>465</v>
      </c>
      <c r="B624" s="48" t="s">
        <v>161</v>
      </c>
      <c r="C624" s="48" t="s">
        <v>204</v>
      </c>
      <c r="D624" s="49" t="s">
        <v>204</v>
      </c>
      <c r="E624" s="2" t="s">
        <v>423</v>
      </c>
      <c r="F624" s="45">
        <v>824</v>
      </c>
      <c r="G624" s="53">
        <v>40715</v>
      </c>
      <c r="H624" s="362" t="s">
        <v>563</v>
      </c>
      <c r="I624" s="6" t="s">
        <v>564</v>
      </c>
      <c r="J624" s="152" t="s">
        <v>565</v>
      </c>
      <c r="K624" s="297">
        <v>360368</v>
      </c>
      <c r="L624" s="253"/>
    </row>
    <row r="625" spans="1:12" s="37" customFormat="1" ht="27">
      <c r="A625" s="44" t="s">
        <v>465</v>
      </c>
      <c r="B625" s="48" t="s">
        <v>373</v>
      </c>
      <c r="C625" s="48" t="s">
        <v>204</v>
      </c>
      <c r="D625" s="49" t="s">
        <v>204</v>
      </c>
      <c r="E625" s="2" t="s">
        <v>423</v>
      </c>
      <c r="F625" s="45">
        <v>825</v>
      </c>
      <c r="G625" s="53">
        <v>40716</v>
      </c>
      <c r="H625" s="350" t="s">
        <v>566</v>
      </c>
      <c r="I625" s="6" t="s">
        <v>567</v>
      </c>
      <c r="J625" s="151" t="s">
        <v>568</v>
      </c>
      <c r="K625" s="297">
        <v>516600</v>
      </c>
      <c r="L625" s="253"/>
    </row>
    <row r="626" spans="1:12" s="37" customFormat="1" ht="27">
      <c r="A626" s="44" t="s">
        <v>465</v>
      </c>
      <c r="B626" s="48" t="s">
        <v>161</v>
      </c>
      <c r="C626" s="48" t="s">
        <v>204</v>
      </c>
      <c r="D626" s="49" t="s">
        <v>204</v>
      </c>
      <c r="E626" s="2" t="s">
        <v>203</v>
      </c>
      <c r="F626" s="45">
        <v>1057</v>
      </c>
      <c r="G626" s="53">
        <v>40717</v>
      </c>
      <c r="H626" s="350" t="s">
        <v>569</v>
      </c>
      <c r="I626" s="333" t="s">
        <v>570</v>
      </c>
      <c r="J626" s="152" t="s">
        <v>571</v>
      </c>
      <c r="K626" s="297">
        <v>999600</v>
      </c>
      <c r="L626" s="253"/>
    </row>
    <row r="627" spans="1:12" s="37" customFormat="1" ht="27">
      <c r="A627" s="44" t="s">
        <v>465</v>
      </c>
      <c r="B627" s="48" t="s">
        <v>188</v>
      </c>
      <c r="C627" s="48" t="s">
        <v>204</v>
      </c>
      <c r="D627" s="49" t="s">
        <v>204</v>
      </c>
      <c r="E627" s="2" t="s">
        <v>205</v>
      </c>
      <c r="F627" s="45">
        <v>615976</v>
      </c>
      <c r="G627" s="53">
        <v>40717</v>
      </c>
      <c r="H627" s="349" t="s">
        <v>572</v>
      </c>
      <c r="I627" s="6" t="s">
        <v>512</v>
      </c>
      <c r="J627" s="151" t="s">
        <v>513</v>
      </c>
      <c r="K627" s="297">
        <v>197478</v>
      </c>
      <c r="L627" s="253"/>
    </row>
    <row r="628" spans="1:12" s="37" customFormat="1" ht="27">
      <c r="A628" s="44" t="s">
        <v>465</v>
      </c>
      <c r="B628" s="48" t="s">
        <v>188</v>
      </c>
      <c r="C628" s="48" t="s">
        <v>204</v>
      </c>
      <c r="D628" s="49" t="s">
        <v>204</v>
      </c>
      <c r="E628" s="2" t="s">
        <v>205</v>
      </c>
      <c r="F628" s="45">
        <v>616021</v>
      </c>
      <c r="G628" s="53">
        <v>40717</v>
      </c>
      <c r="H628" s="349" t="s">
        <v>572</v>
      </c>
      <c r="I628" s="6" t="s">
        <v>512</v>
      </c>
      <c r="J628" s="151" t="s">
        <v>513</v>
      </c>
      <c r="K628" s="297">
        <v>106582</v>
      </c>
      <c r="L628" s="253"/>
    </row>
    <row r="629" spans="1:12" s="37" customFormat="1" ht="27">
      <c r="A629" s="44" t="s">
        <v>465</v>
      </c>
      <c r="B629" s="48" t="s">
        <v>188</v>
      </c>
      <c r="C629" s="48" t="s">
        <v>204</v>
      </c>
      <c r="D629" s="49" t="s">
        <v>204</v>
      </c>
      <c r="E629" s="2" t="s">
        <v>205</v>
      </c>
      <c r="F629" s="45">
        <v>616101</v>
      </c>
      <c r="G629" s="53">
        <v>40717</v>
      </c>
      <c r="H629" s="349" t="s">
        <v>573</v>
      </c>
      <c r="I629" s="6" t="s">
        <v>512</v>
      </c>
      <c r="J629" s="151" t="s">
        <v>513</v>
      </c>
      <c r="K629" s="297">
        <v>421221</v>
      </c>
      <c r="L629" s="253"/>
    </row>
    <row r="630" spans="1:12" s="37" customFormat="1" ht="27">
      <c r="A630" s="44" t="s">
        <v>465</v>
      </c>
      <c r="B630" s="48" t="s">
        <v>163</v>
      </c>
      <c r="C630" s="48" t="s">
        <v>574</v>
      </c>
      <c r="D630" s="49">
        <v>40722</v>
      </c>
      <c r="E630" s="2" t="s">
        <v>423</v>
      </c>
      <c r="F630" s="45">
        <v>826</v>
      </c>
      <c r="G630" s="53">
        <v>40722</v>
      </c>
      <c r="H630" s="349" t="s">
        <v>575</v>
      </c>
      <c r="I630" s="6" t="s">
        <v>178</v>
      </c>
      <c r="J630" s="153" t="s">
        <v>325</v>
      </c>
      <c r="K630" s="297">
        <v>49900</v>
      </c>
      <c r="L630" s="253"/>
    </row>
    <row r="631" spans="1:12" s="37" customFormat="1" ht="54">
      <c r="A631" s="44" t="s">
        <v>465</v>
      </c>
      <c r="B631" s="48" t="s">
        <v>253</v>
      </c>
      <c r="C631" s="48" t="s">
        <v>576</v>
      </c>
      <c r="D631" s="49">
        <v>40689</v>
      </c>
      <c r="E631" s="2" t="s">
        <v>205</v>
      </c>
      <c r="F631" s="45">
        <v>7971</v>
      </c>
      <c r="G631" s="53">
        <v>40722</v>
      </c>
      <c r="H631" s="349" t="s">
        <v>577</v>
      </c>
      <c r="I631" s="6" t="s">
        <v>578</v>
      </c>
      <c r="J631" s="153" t="s">
        <v>579</v>
      </c>
      <c r="K631" s="297">
        <v>563658</v>
      </c>
      <c r="L631" s="253"/>
    </row>
    <row r="632" spans="1:12" s="37" customFormat="1" ht="40.5">
      <c r="A632" s="44" t="s">
        <v>465</v>
      </c>
      <c r="B632" s="48" t="s">
        <v>161</v>
      </c>
      <c r="C632" s="48" t="s">
        <v>204</v>
      </c>
      <c r="D632" s="49" t="s">
        <v>204</v>
      </c>
      <c r="E632" s="2" t="s">
        <v>423</v>
      </c>
      <c r="F632" s="45">
        <v>827</v>
      </c>
      <c r="G632" s="53">
        <v>40723</v>
      </c>
      <c r="H632" s="349" t="s">
        <v>718</v>
      </c>
      <c r="I632" s="66" t="s">
        <v>185</v>
      </c>
      <c r="J632" s="154" t="s">
        <v>186</v>
      </c>
      <c r="K632" s="297">
        <v>999243</v>
      </c>
      <c r="L632" s="253"/>
    </row>
    <row r="633" spans="1:12" s="37" customFormat="1" ht="40.5">
      <c r="A633" s="44" t="s">
        <v>465</v>
      </c>
      <c r="B633" s="48" t="s">
        <v>161</v>
      </c>
      <c r="C633" s="48" t="s">
        <v>204</v>
      </c>
      <c r="D633" s="49" t="s">
        <v>204</v>
      </c>
      <c r="E633" s="2" t="s">
        <v>207</v>
      </c>
      <c r="F633" s="45">
        <v>28</v>
      </c>
      <c r="G633" s="53">
        <v>40723</v>
      </c>
      <c r="H633" s="350" t="s">
        <v>719</v>
      </c>
      <c r="I633" s="342" t="s">
        <v>580</v>
      </c>
      <c r="J633" s="151" t="s">
        <v>581</v>
      </c>
      <c r="K633" s="297">
        <v>27778</v>
      </c>
      <c r="L633" s="253"/>
    </row>
    <row r="634" spans="1:12" s="37" customFormat="1" ht="27.75" thickBot="1">
      <c r="A634" s="54" t="s">
        <v>465</v>
      </c>
      <c r="B634" s="55" t="s">
        <v>373</v>
      </c>
      <c r="C634" s="55" t="s">
        <v>204</v>
      </c>
      <c r="D634" s="57" t="s">
        <v>204</v>
      </c>
      <c r="E634" s="30" t="s">
        <v>205</v>
      </c>
      <c r="F634" s="56">
        <v>80</v>
      </c>
      <c r="G634" s="58">
        <v>40724</v>
      </c>
      <c r="H634" s="375" t="s">
        <v>582</v>
      </c>
      <c r="I634" s="314" t="s">
        <v>583</v>
      </c>
      <c r="J634" s="155" t="s">
        <v>584</v>
      </c>
      <c r="K634" s="306">
        <v>494000</v>
      </c>
      <c r="L634" s="253"/>
    </row>
    <row r="635" spans="1:12" s="37" customFormat="1" ht="13.5">
      <c r="A635" s="1" t="s">
        <v>311</v>
      </c>
      <c r="B635" s="60" t="s">
        <v>161</v>
      </c>
      <c r="C635" s="46" t="s">
        <v>162</v>
      </c>
      <c r="D635" s="46" t="s">
        <v>162</v>
      </c>
      <c r="E635" s="1" t="s">
        <v>170</v>
      </c>
      <c r="F635" s="46">
        <v>687</v>
      </c>
      <c r="G635" s="47">
        <v>40695</v>
      </c>
      <c r="H635" s="377" t="s">
        <v>881</v>
      </c>
      <c r="I635" s="37" t="s">
        <v>185</v>
      </c>
      <c r="J635" s="195" t="s">
        <v>186</v>
      </c>
      <c r="K635" s="297">
        <v>34235</v>
      </c>
      <c r="L635" s="253"/>
    </row>
    <row r="636" spans="1:12" s="37" customFormat="1" ht="13.5">
      <c r="A636" s="44" t="s">
        <v>311</v>
      </c>
      <c r="B636" s="44" t="s">
        <v>161</v>
      </c>
      <c r="C636" s="45" t="s">
        <v>162</v>
      </c>
      <c r="D636" s="45" t="s">
        <v>162</v>
      </c>
      <c r="E636" s="3" t="s">
        <v>170</v>
      </c>
      <c r="F636" s="46">
        <v>689</v>
      </c>
      <c r="G636" s="47">
        <v>40696</v>
      </c>
      <c r="H636" s="350" t="s">
        <v>882</v>
      </c>
      <c r="I636" s="3" t="s">
        <v>720</v>
      </c>
      <c r="J636" s="196" t="s">
        <v>883</v>
      </c>
      <c r="K636" s="297">
        <v>97237</v>
      </c>
      <c r="L636" s="253"/>
    </row>
    <row r="637" spans="1:12" s="37" customFormat="1" ht="13.5">
      <c r="A637" s="44" t="s">
        <v>311</v>
      </c>
      <c r="B637" s="44" t="s">
        <v>161</v>
      </c>
      <c r="C637" s="45" t="s">
        <v>162</v>
      </c>
      <c r="D637" s="45" t="s">
        <v>162</v>
      </c>
      <c r="E637" s="3" t="s">
        <v>170</v>
      </c>
      <c r="F637" s="46">
        <v>691</v>
      </c>
      <c r="G637" s="47">
        <v>40696</v>
      </c>
      <c r="H637" s="350" t="s">
        <v>721</v>
      </c>
      <c r="I637" s="3" t="s">
        <v>722</v>
      </c>
      <c r="J637" s="196" t="s">
        <v>862</v>
      </c>
      <c r="K637" s="297">
        <v>121288</v>
      </c>
      <c r="L637" s="253"/>
    </row>
    <row r="638" spans="1:12" s="37" customFormat="1" ht="13.5">
      <c r="A638" s="44" t="s">
        <v>311</v>
      </c>
      <c r="B638" s="44" t="s">
        <v>161</v>
      </c>
      <c r="C638" s="45" t="s">
        <v>162</v>
      </c>
      <c r="D638" s="45" t="s">
        <v>162</v>
      </c>
      <c r="E638" s="3" t="s">
        <v>170</v>
      </c>
      <c r="F638" s="46">
        <v>692</v>
      </c>
      <c r="G638" s="47">
        <v>40696</v>
      </c>
      <c r="H638" s="350" t="s">
        <v>721</v>
      </c>
      <c r="I638" s="3" t="s">
        <v>723</v>
      </c>
      <c r="J638" s="196" t="s">
        <v>884</v>
      </c>
      <c r="K638" s="297">
        <v>58688</v>
      </c>
      <c r="L638" s="253"/>
    </row>
    <row r="639" spans="1:12" s="37" customFormat="1" ht="13.5">
      <c r="A639" s="44" t="s">
        <v>311</v>
      </c>
      <c r="B639" s="44" t="s">
        <v>161</v>
      </c>
      <c r="C639" s="45" t="s">
        <v>162</v>
      </c>
      <c r="D639" s="45" t="s">
        <v>162</v>
      </c>
      <c r="E639" s="3" t="s">
        <v>170</v>
      </c>
      <c r="F639" s="46">
        <v>690</v>
      </c>
      <c r="G639" s="47">
        <v>40696</v>
      </c>
      <c r="H639" s="350" t="s">
        <v>721</v>
      </c>
      <c r="I639" s="3" t="s">
        <v>885</v>
      </c>
      <c r="J639" s="196" t="s">
        <v>886</v>
      </c>
      <c r="K639" s="297">
        <v>35400</v>
      </c>
      <c r="L639" s="253"/>
    </row>
    <row r="640" spans="1:12" s="37" customFormat="1" ht="13.5">
      <c r="A640" s="44" t="s">
        <v>311</v>
      </c>
      <c r="B640" s="44" t="s">
        <v>161</v>
      </c>
      <c r="C640" s="45" t="s">
        <v>162</v>
      </c>
      <c r="D640" s="45" t="s">
        <v>162</v>
      </c>
      <c r="E640" s="3" t="s">
        <v>170</v>
      </c>
      <c r="F640" s="46">
        <v>688</v>
      </c>
      <c r="G640" s="47">
        <v>40696</v>
      </c>
      <c r="H640" s="350" t="s">
        <v>861</v>
      </c>
      <c r="I640" s="3" t="s">
        <v>868</v>
      </c>
      <c r="J640" s="196" t="s">
        <v>312</v>
      </c>
      <c r="K640" s="297">
        <v>28000</v>
      </c>
      <c r="L640" s="253"/>
    </row>
    <row r="641" spans="1:12" s="37" customFormat="1" ht="13.5">
      <c r="A641" s="44" t="s">
        <v>311</v>
      </c>
      <c r="B641" s="44" t="s">
        <v>161</v>
      </c>
      <c r="C641" s="45" t="s">
        <v>162</v>
      </c>
      <c r="D641" s="45" t="s">
        <v>162</v>
      </c>
      <c r="E641" s="3" t="s">
        <v>170</v>
      </c>
      <c r="F641" s="46">
        <v>693</v>
      </c>
      <c r="G641" s="47">
        <v>40697</v>
      </c>
      <c r="H641" s="350" t="s">
        <v>887</v>
      </c>
      <c r="I641" s="3" t="s">
        <v>723</v>
      </c>
      <c r="J641" s="196" t="s">
        <v>884</v>
      </c>
      <c r="K641" s="297">
        <v>24395</v>
      </c>
      <c r="L641" s="253"/>
    </row>
    <row r="642" spans="1:12" s="37" customFormat="1" ht="13.5">
      <c r="A642" s="44" t="s">
        <v>311</v>
      </c>
      <c r="B642" s="44" t="s">
        <v>161</v>
      </c>
      <c r="C642" s="45" t="s">
        <v>162</v>
      </c>
      <c r="D642" s="45" t="s">
        <v>162</v>
      </c>
      <c r="E642" s="3" t="s">
        <v>170</v>
      </c>
      <c r="F642" s="46">
        <v>694</v>
      </c>
      <c r="G642" s="47">
        <v>40701</v>
      </c>
      <c r="H642" s="350" t="s">
        <v>724</v>
      </c>
      <c r="I642" s="3" t="s">
        <v>868</v>
      </c>
      <c r="J642" s="196" t="s">
        <v>312</v>
      </c>
      <c r="K642" s="297">
        <v>36000</v>
      </c>
      <c r="L642" s="253"/>
    </row>
    <row r="643" spans="1:12" s="37" customFormat="1" ht="13.5">
      <c r="A643" s="44" t="s">
        <v>311</v>
      </c>
      <c r="B643" s="44" t="s">
        <v>161</v>
      </c>
      <c r="C643" s="45" t="s">
        <v>162</v>
      </c>
      <c r="D643" s="45" t="s">
        <v>162</v>
      </c>
      <c r="E643" s="3" t="s">
        <v>170</v>
      </c>
      <c r="F643" s="46">
        <v>696</v>
      </c>
      <c r="G643" s="47">
        <v>40709</v>
      </c>
      <c r="H643" s="350" t="s">
        <v>725</v>
      </c>
      <c r="I643" s="3" t="s">
        <v>185</v>
      </c>
      <c r="J643" s="196" t="s">
        <v>186</v>
      </c>
      <c r="K643" s="297">
        <v>35536</v>
      </c>
      <c r="L643" s="253"/>
    </row>
    <row r="644" spans="1:12" s="37" customFormat="1" ht="27">
      <c r="A644" s="44" t="s">
        <v>311</v>
      </c>
      <c r="B644" s="44" t="s">
        <v>161</v>
      </c>
      <c r="C644" s="45" t="s">
        <v>162</v>
      </c>
      <c r="D644" s="45" t="s">
        <v>162</v>
      </c>
      <c r="E644" s="3" t="s">
        <v>170</v>
      </c>
      <c r="F644" s="46">
        <v>697</v>
      </c>
      <c r="G644" s="47">
        <v>40709</v>
      </c>
      <c r="H644" s="350" t="s">
        <v>726</v>
      </c>
      <c r="I644" s="3" t="s">
        <v>723</v>
      </c>
      <c r="J644" s="196" t="s">
        <v>884</v>
      </c>
      <c r="K644" s="297">
        <v>184300</v>
      </c>
      <c r="L644" s="253"/>
    </row>
    <row r="645" spans="1:12" s="37" customFormat="1" ht="13.5">
      <c r="A645" s="44" t="s">
        <v>311</v>
      </c>
      <c r="B645" s="44" t="s">
        <v>161</v>
      </c>
      <c r="C645" s="45" t="s">
        <v>162</v>
      </c>
      <c r="D645" s="45" t="s">
        <v>162</v>
      </c>
      <c r="E645" s="3" t="s">
        <v>170</v>
      </c>
      <c r="F645" s="46">
        <v>698</v>
      </c>
      <c r="G645" s="47">
        <v>40710</v>
      </c>
      <c r="H645" s="350" t="s">
        <v>727</v>
      </c>
      <c r="I645" s="3" t="s">
        <v>185</v>
      </c>
      <c r="J645" s="196" t="s">
        <v>186</v>
      </c>
      <c r="K645" s="297">
        <v>11760</v>
      </c>
      <c r="L645" s="253"/>
    </row>
    <row r="646" spans="1:12" s="37" customFormat="1" ht="13.5">
      <c r="A646" s="44" t="s">
        <v>311</v>
      </c>
      <c r="B646" s="44" t="s">
        <v>161</v>
      </c>
      <c r="C646" s="45" t="s">
        <v>162</v>
      </c>
      <c r="D646" s="45" t="s">
        <v>162</v>
      </c>
      <c r="E646" s="3" t="s">
        <v>170</v>
      </c>
      <c r="F646" s="46">
        <v>699</v>
      </c>
      <c r="G646" s="47">
        <v>40710</v>
      </c>
      <c r="H646" s="350" t="s">
        <v>728</v>
      </c>
      <c r="I646" s="3" t="s">
        <v>185</v>
      </c>
      <c r="J646" s="196" t="s">
        <v>186</v>
      </c>
      <c r="K646" s="297">
        <v>85204</v>
      </c>
      <c r="L646" s="253"/>
    </row>
    <row r="647" spans="1:12" s="37" customFormat="1" ht="13.5">
      <c r="A647" s="44" t="s">
        <v>311</v>
      </c>
      <c r="B647" s="44" t="s">
        <v>161</v>
      </c>
      <c r="C647" s="45" t="s">
        <v>162</v>
      </c>
      <c r="D647" s="45" t="s">
        <v>162</v>
      </c>
      <c r="E647" s="3" t="s">
        <v>170</v>
      </c>
      <c r="F647" s="46">
        <v>700</v>
      </c>
      <c r="G647" s="47">
        <v>40711</v>
      </c>
      <c r="H647" s="350" t="s">
        <v>729</v>
      </c>
      <c r="I647" s="3" t="s">
        <v>722</v>
      </c>
      <c r="J647" s="196" t="s">
        <v>862</v>
      </c>
      <c r="K647" s="297">
        <v>107630</v>
      </c>
      <c r="L647" s="253"/>
    </row>
    <row r="648" spans="1:12" s="37" customFormat="1" ht="13.5">
      <c r="A648" s="44" t="s">
        <v>311</v>
      </c>
      <c r="B648" s="44" t="s">
        <v>161</v>
      </c>
      <c r="C648" s="45" t="s">
        <v>162</v>
      </c>
      <c r="D648" s="45" t="s">
        <v>162</v>
      </c>
      <c r="E648" s="3" t="s">
        <v>170</v>
      </c>
      <c r="F648" s="46">
        <v>701</v>
      </c>
      <c r="G648" s="47">
        <v>40711</v>
      </c>
      <c r="H648" s="350" t="s">
        <v>888</v>
      </c>
      <c r="I648" s="3" t="s">
        <v>889</v>
      </c>
      <c r="J648" s="196" t="s">
        <v>863</v>
      </c>
      <c r="K648" s="297">
        <v>22134</v>
      </c>
      <c r="L648" s="253"/>
    </row>
    <row r="649" spans="1:12" s="37" customFormat="1" ht="13.5">
      <c r="A649" s="44" t="s">
        <v>311</v>
      </c>
      <c r="B649" s="44" t="s">
        <v>161</v>
      </c>
      <c r="C649" s="45" t="s">
        <v>162</v>
      </c>
      <c r="D649" s="45" t="s">
        <v>162</v>
      </c>
      <c r="E649" s="3" t="s">
        <v>170</v>
      </c>
      <c r="F649" s="46">
        <v>703</v>
      </c>
      <c r="G649" s="47">
        <v>40716</v>
      </c>
      <c r="H649" s="350" t="s">
        <v>890</v>
      </c>
      <c r="I649" s="3" t="s">
        <v>185</v>
      </c>
      <c r="J649" s="196" t="s">
        <v>186</v>
      </c>
      <c r="K649" s="297">
        <v>34427</v>
      </c>
      <c r="L649" s="253"/>
    </row>
    <row r="650" spans="1:12" s="37" customFormat="1" ht="13.5">
      <c r="A650" s="44" t="s">
        <v>311</v>
      </c>
      <c r="B650" s="44" t="s">
        <v>161</v>
      </c>
      <c r="C650" s="45" t="s">
        <v>162</v>
      </c>
      <c r="D650" s="45" t="s">
        <v>162</v>
      </c>
      <c r="E650" s="3" t="s">
        <v>170</v>
      </c>
      <c r="F650" s="46">
        <v>704</v>
      </c>
      <c r="G650" s="47">
        <v>40716</v>
      </c>
      <c r="H650" s="350" t="s">
        <v>891</v>
      </c>
      <c r="I650" s="3" t="s">
        <v>889</v>
      </c>
      <c r="J650" s="196" t="s">
        <v>863</v>
      </c>
      <c r="K650" s="297">
        <v>34443</v>
      </c>
      <c r="L650" s="253"/>
    </row>
    <row r="651" spans="1:12" s="37" customFormat="1" ht="13.5">
      <c r="A651" s="44" t="s">
        <v>311</v>
      </c>
      <c r="B651" s="44" t="s">
        <v>161</v>
      </c>
      <c r="C651" s="45" t="s">
        <v>162</v>
      </c>
      <c r="D651" s="45" t="s">
        <v>162</v>
      </c>
      <c r="E651" s="3" t="s">
        <v>170</v>
      </c>
      <c r="F651" s="46">
        <v>705</v>
      </c>
      <c r="G651" s="47">
        <v>40722</v>
      </c>
      <c r="H651" s="350" t="s">
        <v>892</v>
      </c>
      <c r="I651" s="3" t="s">
        <v>730</v>
      </c>
      <c r="J651" s="196" t="s">
        <v>893</v>
      </c>
      <c r="K651" s="297">
        <v>65800</v>
      </c>
      <c r="L651" s="253"/>
    </row>
    <row r="652" spans="1:12" s="37" customFormat="1" ht="13.5">
      <c r="A652" s="44" t="s">
        <v>311</v>
      </c>
      <c r="B652" s="44" t="s">
        <v>161</v>
      </c>
      <c r="C652" s="45" t="s">
        <v>162</v>
      </c>
      <c r="D652" s="45" t="s">
        <v>162</v>
      </c>
      <c r="E652" s="3" t="s">
        <v>170</v>
      </c>
      <c r="F652" s="46">
        <v>706</v>
      </c>
      <c r="G652" s="47">
        <v>40723</v>
      </c>
      <c r="H652" s="350" t="s">
        <v>894</v>
      </c>
      <c r="I652" s="3" t="s">
        <v>722</v>
      </c>
      <c r="J652" s="196" t="s">
        <v>862</v>
      </c>
      <c r="K652" s="297">
        <v>35000</v>
      </c>
      <c r="L652" s="253"/>
    </row>
    <row r="653" spans="1:12" s="37" customFormat="1" ht="27">
      <c r="A653" s="44" t="s">
        <v>311</v>
      </c>
      <c r="B653" s="44" t="s">
        <v>161</v>
      </c>
      <c r="C653" s="45" t="s">
        <v>162</v>
      </c>
      <c r="D653" s="45" t="s">
        <v>162</v>
      </c>
      <c r="E653" s="2" t="s">
        <v>171</v>
      </c>
      <c r="F653" s="46">
        <v>1385</v>
      </c>
      <c r="G653" s="47">
        <v>40696</v>
      </c>
      <c r="H653" s="350" t="s">
        <v>731</v>
      </c>
      <c r="I653" s="3" t="s">
        <v>732</v>
      </c>
      <c r="J653" s="196" t="s">
        <v>246</v>
      </c>
      <c r="K653" s="297">
        <v>133756</v>
      </c>
      <c r="L653" s="253"/>
    </row>
    <row r="654" spans="1:12" s="37" customFormat="1" ht="27">
      <c r="A654" s="44" t="s">
        <v>311</v>
      </c>
      <c r="B654" s="44" t="s">
        <v>133</v>
      </c>
      <c r="C654" s="45" t="s">
        <v>162</v>
      </c>
      <c r="D654" s="45" t="s">
        <v>162</v>
      </c>
      <c r="E654" s="2" t="s">
        <v>171</v>
      </c>
      <c r="F654" s="46">
        <v>1386</v>
      </c>
      <c r="G654" s="47">
        <v>40697</v>
      </c>
      <c r="H654" s="350" t="s">
        <v>733</v>
      </c>
      <c r="I654" s="3" t="s">
        <v>315</v>
      </c>
      <c r="J654" s="196" t="s">
        <v>316</v>
      </c>
      <c r="K654" s="297">
        <v>38006</v>
      </c>
      <c r="L654" s="253"/>
    </row>
    <row r="655" spans="1:12" s="9" customFormat="1" ht="27">
      <c r="A655" s="44" t="s">
        <v>311</v>
      </c>
      <c r="B655" s="44" t="s">
        <v>133</v>
      </c>
      <c r="C655" s="45" t="s">
        <v>162</v>
      </c>
      <c r="D655" s="45" t="s">
        <v>162</v>
      </c>
      <c r="E655" s="2" t="s">
        <v>171</v>
      </c>
      <c r="F655" s="46">
        <v>1387</v>
      </c>
      <c r="G655" s="47">
        <v>40697</v>
      </c>
      <c r="H655" s="350" t="s">
        <v>734</v>
      </c>
      <c r="I655" s="3" t="s">
        <v>140</v>
      </c>
      <c r="J655" s="196" t="s">
        <v>182</v>
      </c>
      <c r="K655" s="297">
        <v>202610</v>
      </c>
      <c r="L655" s="253"/>
    </row>
    <row r="656" spans="1:12" s="9" customFormat="1" ht="27">
      <c r="A656" s="44" t="s">
        <v>311</v>
      </c>
      <c r="B656" s="44" t="s">
        <v>133</v>
      </c>
      <c r="C656" s="45" t="s">
        <v>162</v>
      </c>
      <c r="D656" s="45" t="s">
        <v>162</v>
      </c>
      <c r="E656" s="2" t="s">
        <v>171</v>
      </c>
      <c r="F656" s="46">
        <v>1388</v>
      </c>
      <c r="G656" s="47">
        <v>40700</v>
      </c>
      <c r="H656" s="350" t="s">
        <v>735</v>
      </c>
      <c r="I656" s="3" t="s">
        <v>140</v>
      </c>
      <c r="J656" s="196" t="s">
        <v>182</v>
      </c>
      <c r="K656" s="297">
        <v>311610</v>
      </c>
      <c r="L656" s="253"/>
    </row>
    <row r="657" spans="1:12" s="9" customFormat="1" ht="27">
      <c r="A657" s="44" t="s">
        <v>311</v>
      </c>
      <c r="B657" s="44" t="s">
        <v>161</v>
      </c>
      <c r="C657" s="45" t="s">
        <v>162</v>
      </c>
      <c r="D657" s="45" t="s">
        <v>162</v>
      </c>
      <c r="E657" s="2" t="s">
        <v>171</v>
      </c>
      <c r="F657" s="46">
        <v>1392</v>
      </c>
      <c r="G657" s="47">
        <v>40701</v>
      </c>
      <c r="H657" s="350" t="s">
        <v>895</v>
      </c>
      <c r="I657" s="3" t="s">
        <v>866</v>
      </c>
      <c r="J657" s="196" t="s">
        <v>867</v>
      </c>
      <c r="K657" s="297">
        <v>38080</v>
      </c>
      <c r="L657" s="253"/>
    </row>
    <row r="658" spans="1:12" s="9" customFormat="1" ht="27">
      <c r="A658" s="44" t="s">
        <v>311</v>
      </c>
      <c r="B658" s="44" t="s">
        <v>133</v>
      </c>
      <c r="C658" s="45" t="s">
        <v>865</v>
      </c>
      <c r="D658" s="49">
        <v>40666</v>
      </c>
      <c r="E658" s="2" t="s">
        <v>171</v>
      </c>
      <c r="F658" s="46">
        <v>1390</v>
      </c>
      <c r="G658" s="47">
        <v>40701</v>
      </c>
      <c r="H658" s="350" t="s">
        <v>735</v>
      </c>
      <c r="I658" s="3" t="s">
        <v>140</v>
      </c>
      <c r="J658" s="196" t="s">
        <v>182</v>
      </c>
      <c r="K658" s="297">
        <v>311610</v>
      </c>
      <c r="L658" s="253"/>
    </row>
    <row r="659" spans="1:12" s="9" customFormat="1" ht="27">
      <c r="A659" s="44" t="s">
        <v>311</v>
      </c>
      <c r="B659" s="44" t="s">
        <v>133</v>
      </c>
      <c r="C659" s="45" t="s">
        <v>162</v>
      </c>
      <c r="D659" s="45" t="s">
        <v>162</v>
      </c>
      <c r="E659" s="2" t="s">
        <v>171</v>
      </c>
      <c r="F659" s="46">
        <v>1391</v>
      </c>
      <c r="G659" s="47">
        <v>40701</v>
      </c>
      <c r="H659" s="350" t="s">
        <v>735</v>
      </c>
      <c r="I659" s="3" t="s">
        <v>140</v>
      </c>
      <c r="J659" s="196" t="s">
        <v>182</v>
      </c>
      <c r="K659" s="297">
        <v>311610</v>
      </c>
      <c r="L659" s="253"/>
    </row>
    <row r="660" spans="1:12" s="9" customFormat="1" ht="27">
      <c r="A660" s="44" t="s">
        <v>311</v>
      </c>
      <c r="B660" s="44" t="s">
        <v>133</v>
      </c>
      <c r="C660" s="45" t="s">
        <v>162</v>
      </c>
      <c r="D660" s="45" t="s">
        <v>162</v>
      </c>
      <c r="E660" s="2" t="s">
        <v>171</v>
      </c>
      <c r="F660" s="46">
        <v>1393</v>
      </c>
      <c r="G660" s="47">
        <v>40701</v>
      </c>
      <c r="H660" s="350" t="s">
        <v>736</v>
      </c>
      <c r="I660" s="3" t="s">
        <v>223</v>
      </c>
      <c r="J660" s="196" t="s">
        <v>224</v>
      </c>
      <c r="K660" s="297">
        <v>172220</v>
      </c>
      <c r="L660" s="253"/>
    </row>
    <row r="661" spans="1:12" s="9" customFormat="1" ht="13.5">
      <c r="A661" s="44" t="s">
        <v>311</v>
      </c>
      <c r="B661" s="44" t="s">
        <v>161</v>
      </c>
      <c r="C661" s="45" t="s">
        <v>162</v>
      </c>
      <c r="D661" s="45" t="s">
        <v>162</v>
      </c>
      <c r="E661" s="2" t="s">
        <v>171</v>
      </c>
      <c r="F661" s="46">
        <v>1394</v>
      </c>
      <c r="G661" s="47">
        <v>40703</v>
      </c>
      <c r="H661" s="350" t="s">
        <v>896</v>
      </c>
      <c r="I661" s="3" t="s">
        <v>897</v>
      </c>
      <c r="J661" s="196" t="s">
        <v>898</v>
      </c>
      <c r="K661" s="297">
        <v>35105</v>
      </c>
      <c r="L661" s="253"/>
    </row>
    <row r="662" spans="1:12" s="9" customFormat="1" ht="27">
      <c r="A662" s="44" t="s">
        <v>311</v>
      </c>
      <c r="B662" s="44" t="s">
        <v>133</v>
      </c>
      <c r="C662" s="45" t="s">
        <v>162</v>
      </c>
      <c r="D662" s="45" t="s">
        <v>162</v>
      </c>
      <c r="E662" s="2" t="s">
        <v>171</v>
      </c>
      <c r="F662" s="46">
        <v>1395</v>
      </c>
      <c r="G662" s="47">
        <v>40703</v>
      </c>
      <c r="H662" s="350" t="s">
        <v>735</v>
      </c>
      <c r="I662" s="3" t="s">
        <v>140</v>
      </c>
      <c r="J662" s="196" t="s">
        <v>182</v>
      </c>
      <c r="K662" s="297">
        <v>311610</v>
      </c>
      <c r="L662" s="253"/>
    </row>
    <row r="663" spans="1:12" s="9" customFormat="1" ht="27">
      <c r="A663" s="44" t="s">
        <v>311</v>
      </c>
      <c r="B663" s="44" t="s">
        <v>161</v>
      </c>
      <c r="C663" s="45" t="s">
        <v>162</v>
      </c>
      <c r="D663" s="45" t="s">
        <v>162</v>
      </c>
      <c r="E663" s="2" t="s">
        <v>171</v>
      </c>
      <c r="F663" s="46">
        <v>1396</v>
      </c>
      <c r="G663" s="47">
        <v>40703</v>
      </c>
      <c r="H663" s="350" t="s">
        <v>737</v>
      </c>
      <c r="I663" s="3" t="s">
        <v>899</v>
      </c>
      <c r="J663" s="196" t="s">
        <v>900</v>
      </c>
      <c r="K663" s="297">
        <v>428400</v>
      </c>
      <c r="L663" s="253"/>
    </row>
    <row r="664" spans="1:12" s="9" customFormat="1" ht="27">
      <c r="A664" s="44" t="s">
        <v>311</v>
      </c>
      <c r="B664" s="44" t="s">
        <v>133</v>
      </c>
      <c r="C664" s="45" t="s">
        <v>162</v>
      </c>
      <c r="D664" s="45" t="s">
        <v>162</v>
      </c>
      <c r="E664" s="2" t="s">
        <v>171</v>
      </c>
      <c r="F664" s="46">
        <v>1398</v>
      </c>
      <c r="G664" s="47">
        <v>40707</v>
      </c>
      <c r="H664" s="350" t="s">
        <v>738</v>
      </c>
      <c r="I664" s="3" t="s">
        <v>315</v>
      </c>
      <c r="J664" s="196" t="s">
        <v>316</v>
      </c>
      <c r="K664" s="297">
        <v>38006</v>
      </c>
      <c r="L664" s="253"/>
    </row>
    <row r="665" spans="1:12" s="9" customFormat="1" ht="27">
      <c r="A665" s="44" t="s">
        <v>311</v>
      </c>
      <c r="B665" s="44" t="s">
        <v>133</v>
      </c>
      <c r="C665" s="45" t="s">
        <v>162</v>
      </c>
      <c r="D665" s="45" t="s">
        <v>162</v>
      </c>
      <c r="E665" s="2" t="s">
        <v>171</v>
      </c>
      <c r="F665" s="46">
        <v>1399</v>
      </c>
      <c r="G665" s="47">
        <v>40707</v>
      </c>
      <c r="H665" s="350" t="s">
        <v>739</v>
      </c>
      <c r="I665" s="3" t="s">
        <v>140</v>
      </c>
      <c r="J665" s="196" t="s">
        <v>182</v>
      </c>
      <c r="K665" s="297">
        <v>207610</v>
      </c>
      <c r="L665" s="253"/>
    </row>
    <row r="666" spans="1:12" s="9" customFormat="1" ht="27">
      <c r="A666" s="44" t="s">
        <v>311</v>
      </c>
      <c r="B666" s="44" t="s">
        <v>133</v>
      </c>
      <c r="C666" s="45" t="s">
        <v>162</v>
      </c>
      <c r="D666" s="45" t="s">
        <v>162</v>
      </c>
      <c r="E666" s="2" t="s">
        <v>171</v>
      </c>
      <c r="F666" s="46">
        <v>1400</v>
      </c>
      <c r="G666" s="47">
        <v>40707</v>
      </c>
      <c r="H666" s="350" t="s">
        <v>740</v>
      </c>
      <c r="I666" s="3" t="s">
        <v>313</v>
      </c>
      <c r="J666" s="196" t="s">
        <v>314</v>
      </c>
      <c r="K666" s="297">
        <v>32300</v>
      </c>
      <c r="L666" s="253"/>
    </row>
    <row r="667" spans="1:12" s="9" customFormat="1" ht="27">
      <c r="A667" s="44" t="s">
        <v>311</v>
      </c>
      <c r="B667" s="44" t="s">
        <v>133</v>
      </c>
      <c r="C667" s="45" t="s">
        <v>162</v>
      </c>
      <c r="D667" s="45" t="s">
        <v>162</v>
      </c>
      <c r="E667" s="2" t="s">
        <v>171</v>
      </c>
      <c r="F667" s="46">
        <v>1401</v>
      </c>
      <c r="G667" s="47">
        <v>40707</v>
      </c>
      <c r="H667" s="350" t="s">
        <v>741</v>
      </c>
      <c r="I667" s="3" t="s">
        <v>313</v>
      </c>
      <c r="J667" s="196" t="s">
        <v>314</v>
      </c>
      <c r="K667" s="297">
        <v>13900</v>
      </c>
      <c r="L667" s="253"/>
    </row>
    <row r="668" spans="1:12" s="9" customFormat="1" ht="27">
      <c r="A668" s="44" t="s">
        <v>311</v>
      </c>
      <c r="B668" s="44" t="s">
        <v>253</v>
      </c>
      <c r="C668" s="45" t="s">
        <v>901</v>
      </c>
      <c r="D668" s="49">
        <v>40703</v>
      </c>
      <c r="E668" s="2" t="s">
        <v>171</v>
      </c>
      <c r="F668" s="50">
        <v>1402</v>
      </c>
      <c r="G668" s="51">
        <v>40708</v>
      </c>
      <c r="H668" s="350" t="s">
        <v>902</v>
      </c>
      <c r="I668" s="2" t="s">
        <v>903</v>
      </c>
      <c r="J668" s="52" t="s">
        <v>347</v>
      </c>
      <c r="K668" s="297">
        <v>2580665</v>
      </c>
      <c r="L668" s="253"/>
    </row>
    <row r="669" spans="1:12" s="9" customFormat="1" ht="13.5">
      <c r="A669" s="44" t="s">
        <v>311</v>
      </c>
      <c r="B669" s="44" t="s">
        <v>161</v>
      </c>
      <c r="C669" s="45" t="s">
        <v>162</v>
      </c>
      <c r="D669" s="45" t="s">
        <v>162</v>
      </c>
      <c r="E669" s="2" t="s">
        <v>171</v>
      </c>
      <c r="F669" s="45">
        <v>1403</v>
      </c>
      <c r="G669" s="51">
        <v>40708</v>
      </c>
      <c r="H669" s="350" t="s">
        <v>904</v>
      </c>
      <c r="I669" s="2" t="s">
        <v>742</v>
      </c>
      <c r="J669" s="52" t="s">
        <v>905</v>
      </c>
      <c r="K669" s="297">
        <v>17850</v>
      </c>
      <c r="L669" s="253"/>
    </row>
    <row r="670" spans="1:12" s="9" customFormat="1" ht="27">
      <c r="A670" s="44" t="s">
        <v>311</v>
      </c>
      <c r="B670" s="44" t="s">
        <v>133</v>
      </c>
      <c r="C670" s="45" t="s">
        <v>162</v>
      </c>
      <c r="D670" s="45" t="s">
        <v>162</v>
      </c>
      <c r="E670" s="2" t="s">
        <v>171</v>
      </c>
      <c r="F670" s="45">
        <v>1404</v>
      </c>
      <c r="G670" s="51">
        <v>40709</v>
      </c>
      <c r="H670" s="350" t="s">
        <v>743</v>
      </c>
      <c r="I670" s="2" t="s">
        <v>140</v>
      </c>
      <c r="J670" s="52" t="s">
        <v>182</v>
      </c>
      <c r="K670" s="297">
        <v>367720</v>
      </c>
      <c r="L670" s="253"/>
    </row>
    <row r="671" spans="1:12" s="9" customFormat="1" ht="27">
      <c r="A671" s="44" t="s">
        <v>311</v>
      </c>
      <c r="B671" s="44" t="s">
        <v>133</v>
      </c>
      <c r="C671" s="45" t="s">
        <v>162</v>
      </c>
      <c r="D671" s="45" t="s">
        <v>162</v>
      </c>
      <c r="E671" s="2" t="s">
        <v>171</v>
      </c>
      <c r="F671" s="45">
        <v>1405</v>
      </c>
      <c r="G671" s="51">
        <v>40711</v>
      </c>
      <c r="H671" s="350" t="s">
        <v>744</v>
      </c>
      <c r="I671" s="2" t="s">
        <v>315</v>
      </c>
      <c r="J671" s="52" t="s">
        <v>316</v>
      </c>
      <c r="K671" s="297">
        <v>38006</v>
      </c>
      <c r="L671" s="253"/>
    </row>
    <row r="672" spans="1:12" s="9" customFormat="1" ht="27">
      <c r="A672" s="44" t="s">
        <v>311</v>
      </c>
      <c r="B672" s="44" t="s">
        <v>161</v>
      </c>
      <c r="C672" s="45" t="s">
        <v>162</v>
      </c>
      <c r="D672" s="45" t="s">
        <v>162</v>
      </c>
      <c r="E672" s="2" t="s">
        <v>171</v>
      </c>
      <c r="F672" s="45">
        <v>1406</v>
      </c>
      <c r="G672" s="51">
        <v>40711</v>
      </c>
      <c r="H672" s="350" t="s">
        <v>906</v>
      </c>
      <c r="I672" s="2" t="s">
        <v>907</v>
      </c>
      <c r="J672" s="52" t="s">
        <v>908</v>
      </c>
      <c r="K672" s="297">
        <v>289170</v>
      </c>
      <c r="L672" s="253"/>
    </row>
    <row r="673" spans="1:12" s="9" customFormat="1" ht="27">
      <c r="A673" s="44" t="s">
        <v>311</v>
      </c>
      <c r="B673" s="44" t="s">
        <v>133</v>
      </c>
      <c r="C673" s="45" t="s">
        <v>162</v>
      </c>
      <c r="D673" s="45" t="s">
        <v>162</v>
      </c>
      <c r="E673" s="2" t="s">
        <v>171</v>
      </c>
      <c r="F673" s="45">
        <v>1407</v>
      </c>
      <c r="G673" s="51">
        <v>40714</v>
      </c>
      <c r="H673" s="350" t="s">
        <v>745</v>
      </c>
      <c r="I673" s="2" t="s">
        <v>223</v>
      </c>
      <c r="J673" s="52" t="s">
        <v>224</v>
      </c>
      <c r="K673" s="297">
        <v>133710</v>
      </c>
      <c r="L673" s="253"/>
    </row>
    <row r="674" spans="1:12" s="9" customFormat="1" ht="27">
      <c r="A674" s="44" t="s">
        <v>311</v>
      </c>
      <c r="B674" s="44" t="s">
        <v>133</v>
      </c>
      <c r="C674" s="45" t="s">
        <v>162</v>
      </c>
      <c r="D674" s="45" t="s">
        <v>162</v>
      </c>
      <c r="E674" s="2" t="s">
        <v>171</v>
      </c>
      <c r="F674" s="45">
        <v>1408</v>
      </c>
      <c r="G674" s="51">
        <v>40715</v>
      </c>
      <c r="H674" s="347" t="s">
        <v>746</v>
      </c>
      <c r="I674" s="2" t="s">
        <v>223</v>
      </c>
      <c r="J674" s="52" t="s">
        <v>224</v>
      </c>
      <c r="K674" s="297">
        <v>197420</v>
      </c>
      <c r="L674" s="253"/>
    </row>
    <row r="675" spans="1:12" s="9" customFormat="1" ht="27">
      <c r="A675" s="44" t="s">
        <v>311</v>
      </c>
      <c r="B675" s="44" t="s">
        <v>133</v>
      </c>
      <c r="C675" s="45" t="s">
        <v>162</v>
      </c>
      <c r="D675" s="45" t="s">
        <v>162</v>
      </c>
      <c r="E675" s="2" t="s">
        <v>171</v>
      </c>
      <c r="F675" s="45">
        <v>1409</v>
      </c>
      <c r="G675" s="51">
        <v>40715</v>
      </c>
      <c r="H675" s="347" t="s">
        <v>747</v>
      </c>
      <c r="I675" s="2" t="s">
        <v>140</v>
      </c>
      <c r="J675" s="52" t="s">
        <v>182</v>
      </c>
      <c r="K675" s="297">
        <v>232220</v>
      </c>
      <c r="L675" s="253"/>
    </row>
    <row r="676" spans="1:12" s="9" customFormat="1" ht="27">
      <c r="A676" s="44" t="s">
        <v>311</v>
      </c>
      <c r="B676" s="44" t="s">
        <v>133</v>
      </c>
      <c r="C676" s="45" t="s">
        <v>162</v>
      </c>
      <c r="D676" s="45" t="s">
        <v>162</v>
      </c>
      <c r="E676" s="2" t="s">
        <v>171</v>
      </c>
      <c r="F676" s="45">
        <v>1410</v>
      </c>
      <c r="G676" s="51">
        <v>40715</v>
      </c>
      <c r="H676" s="347" t="s">
        <v>748</v>
      </c>
      <c r="I676" s="2" t="s">
        <v>140</v>
      </c>
      <c r="J676" s="52" t="s">
        <v>182</v>
      </c>
      <c r="K676" s="297">
        <v>838330</v>
      </c>
      <c r="L676" s="253"/>
    </row>
    <row r="677" spans="1:12" s="9" customFormat="1" ht="27">
      <c r="A677" s="44" t="s">
        <v>311</v>
      </c>
      <c r="B677" s="44" t="s">
        <v>133</v>
      </c>
      <c r="C677" s="45" t="s">
        <v>162</v>
      </c>
      <c r="D677" s="45" t="s">
        <v>162</v>
      </c>
      <c r="E677" s="2" t="s">
        <v>171</v>
      </c>
      <c r="F677" s="45">
        <v>1411</v>
      </c>
      <c r="G677" s="51">
        <v>40716</v>
      </c>
      <c r="H677" s="347" t="s">
        <v>909</v>
      </c>
      <c r="I677" s="2" t="s">
        <v>140</v>
      </c>
      <c r="J677" s="52" t="s">
        <v>182</v>
      </c>
      <c r="K677" s="297">
        <v>60000</v>
      </c>
      <c r="L677" s="253"/>
    </row>
    <row r="678" spans="1:12" s="9" customFormat="1" ht="27">
      <c r="A678" s="44" t="s">
        <v>311</v>
      </c>
      <c r="B678" s="44" t="s">
        <v>161</v>
      </c>
      <c r="C678" s="45" t="s">
        <v>162</v>
      </c>
      <c r="D678" s="45" t="s">
        <v>162</v>
      </c>
      <c r="E678" s="2" t="s">
        <v>171</v>
      </c>
      <c r="F678" s="45">
        <v>1412</v>
      </c>
      <c r="G678" s="51">
        <v>40717</v>
      </c>
      <c r="H678" s="347" t="s">
        <v>910</v>
      </c>
      <c r="I678" s="2" t="s">
        <v>749</v>
      </c>
      <c r="J678" s="52" t="s">
        <v>911</v>
      </c>
      <c r="K678" s="297">
        <v>1574186</v>
      </c>
      <c r="L678" s="253"/>
    </row>
    <row r="679" spans="1:12" s="9" customFormat="1" ht="27">
      <c r="A679" s="44" t="s">
        <v>311</v>
      </c>
      <c r="B679" s="44" t="s">
        <v>133</v>
      </c>
      <c r="C679" s="45" t="s">
        <v>162</v>
      </c>
      <c r="D679" s="45" t="s">
        <v>162</v>
      </c>
      <c r="E679" s="2" t="s">
        <v>171</v>
      </c>
      <c r="F679" s="45">
        <v>1413</v>
      </c>
      <c r="G679" s="51">
        <v>40723</v>
      </c>
      <c r="H679" s="347" t="s">
        <v>750</v>
      </c>
      <c r="I679" s="2" t="s">
        <v>315</v>
      </c>
      <c r="J679" s="52" t="s">
        <v>316</v>
      </c>
      <c r="K679" s="297">
        <v>38006</v>
      </c>
      <c r="L679" s="253"/>
    </row>
    <row r="680" spans="1:12" s="9" customFormat="1" ht="27">
      <c r="A680" s="44" t="s">
        <v>311</v>
      </c>
      <c r="B680" s="44" t="s">
        <v>133</v>
      </c>
      <c r="C680" s="45" t="s">
        <v>162</v>
      </c>
      <c r="D680" s="45" t="s">
        <v>162</v>
      </c>
      <c r="E680" s="2" t="s">
        <v>171</v>
      </c>
      <c r="F680" s="45">
        <v>1414</v>
      </c>
      <c r="G680" s="51">
        <v>40723</v>
      </c>
      <c r="H680" s="347" t="s">
        <v>751</v>
      </c>
      <c r="I680" s="2" t="s">
        <v>912</v>
      </c>
      <c r="J680" s="52" t="s">
        <v>913</v>
      </c>
      <c r="K680" s="297">
        <v>398755</v>
      </c>
      <c r="L680" s="253"/>
    </row>
    <row r="681" spans="1:12" s="9" customFormat="1" ht="27">
      <c r="A681" s="44" t="s">
        <v>311</v>
      </c>
      <c r="B681" s="44" t="s">
        <v>161</v>
      </c>
      <c r="C681" s="45" t="s">
        <v>162</v>
      </c>
      <c r="D681" s="45" t="s">
        <v>162</v>
      </c>
      <c r="E681" s="2" t="s">
        <v>171</v>
      </c>
      <c r="F681" s="45">
        <v>1415</v>
      </c>
      <c r="G681" s="51">
        <v>40723</v>
      </c>
      <c r="H681" s="347" t="s">
        <v>914</v>
      </c>
      <c r="I681" s="2" t="s">
        <v>915</v>
      </c>
      <c r="J681" s="52" t="s">
        <v>916</v>
      </c>
      <c r="K681" s="297">
        <v>30955</v>
      </c>
      <c r="L681" s="253"/>
    </row>
    <row r="682" spans="1:12" s="9" customFormat="1" ht="27">
      <c r="A682" s="44" t="s">
        <v>311</v>
      </c>
      <c r="B682" s="48" t="s">
        <v>188</v>
      </c>
      <c r="C682" s="45" t="s">
        <v>162</v>
      </c>
      <c r="D682" s="45" t="s">
        <v>162</v>
      </c>
      <c r="E682" s="2" t="s">
        <v>207</v>
      </c>
      <c r="F682" s="45">
        <v>298627</v>
      </c>
      <c r="G682" s="53">
        <v>40707</v>
      </c>
      <c r="H682" s="347" t="s">
        <v>917</v>
      </c>
      <c r="I682" s="2" t="s">
        <v>317</v>
      </c>
      <c r="J682" s="52" t="s">
        <v>318</v>
      </c>
      <c r="K682" s="297">
        <v>317600</v>
      </c>
      <c r="L682" s="253"/>
    </row>
    <row r="683" spans="1:12" s="9" customFormat="1" ht="27">
      <c r="A683" s="44" t="s">
        <v>311</v>
      </c>
      <c r="B683" s="48" t="s">
        <v>188</v>
      </c>
      <c r="C683" s="45" t="s">
        <v>162</v>
      </c>
      <c r="D683" s="45" t="s">
        <v>162</v>
      </c>
      <c r="E683" s="2" t="s">
        <v>207</v>
      </c>
      <c r="F683" s="45">
        <v>298520</v>
      </c>
      <c r="G683" s="53">
        <v>40707</v>
      </c>
      <c r="H683" s="350" t="s">
        <v>752</v>
      </c>
      <c r="I683" s="2" t="s">
        <v>317</v>
      </c>
      <c r="J683" s="52" t="s">
        <v>318</v>
      </c>
      <c r="K683" s="297">
        <v>523250</v>
      </c>
      <c r="L683" s="253"/>
    </row>
    <row r="684" spans="1:12" s="9" customFormat="1" ht="27">
      <c r="A684" s="44" t="s">
        <v>311</v>
      </c>
      <c r="B684" s="48" t="s">
        <v>188</v>
      </c>
      <c r="C684" s="45" t="s">
        <v>162</v>
      </c>
      <c r="D684" s="45" t="s">
        <v>162</v>
      </c>
      <c r="E684" s="2" t="s">
        <v>207</v>
      </c>
      <c r="F684" s="45">
        <v>2935057</v>
      </c>
      <c r="G684" s="53">
        <v>40714</v>
      </c>
      <c r="H684" s="350" t="s">
        <v>918</v>
      </c>
      <c r="I684" s="2" t="s">
        <v>319</v>
      </c>
      <c r="J684" s="52" t="s">
        <v>320</v>
      </c>
      <c r="K684" s="297">
        <v>28950</v>
      </c>
      <c r="L684" s="253"/>
    </row>
    <row r="685" spans="1:12" s="9" customFormat="1" ht="27">
      <c r="A685" s="44" t="s">
        <v>311</v>
      </c>
      <c r="B685" s="48" t="s">
        <v>188</v>
      </c>
      <c r="C685" s="45" t="s">
        <v>162</v>
      </c>
      <c r="D685" s="45" t="s">
        <v>162</v>
      </c>
      <c r="E685" s="2" t="s">
        <v>205</v>
      </c>
      <c r="F685" s="45">
        <v>2983887</v>
      </c>
      <c r="G685" s="53">
        <v>40703</v>
      </c>
      <c r="H685" s="347" t="s">
        <v>753</v>
      </c>
      <c r="I685" s="2" t="s">
        <v>321</v>
      </c>
      <c r="J685" s="52" t="s">
        <v>322</v>
      </c>
      <c r="K685" s="297">
        <v>458677</v>
      </c>
      <c r="L685" s="253"/>
    </row>
    <row r="686" spans="1:12" s="9" customFormat="1" ht="27">
      <c r="A686" s="44" t="s">
        <v>311</v>
      </c>
      <c r="B686" s="48" t="s">
        <v>188</v>
      </c>
      <c r="C686" s="45" t="s">
        <v>162</v>
      </c>
      <c r="D686" s="45" t="s">
        <v>162</v>
      </c>
      <c r="E686" s="2" t="s">
        <v>205</v>
      </c>
      <c r="F686" s="45">
        <v>2987145</v>
      </c>
      <c r="G686" s="53">
        <v>40710</v>
      </c>
      <c r="H686" s="347" t="s">
        <v>754</v>
      </c>
      <c r="I686" s="2" t="s">
        <v>321</v>
      </c>
      <c r="J686" s="52" t="s">
        <v>322</v>
      </c>
      <c r="K686" s="297">
        <v>560646</v>
      </c>
      <c r="L686" s="253"/>
    </row>
    <row r="687" spans="1:12" s="9" customFormat="1" ht="27">
      <c r="A687" s="44" t="s">
        <v>311</v>
      </c>
      <c r="B687" s="48" t="s">
        <v>188</v>
      </c>
      <c r="C687" s="45" t="s">
        <v>162</v>
      </c>
      <c r="D687" s="45" t="s">
        <v>162</v>
      </c>
      <c r="E687" s="2" t="s">
        <v>205</v>
      </c>
      <c r="F687" s="45">
        <v>1421088</v>
      </c>
      <c r="G687" s="53">
        <v>40711</v>
      </c>
      <c r="H687" s="350" t="s">
        <v>919</v>
      </c>
      <c r="I687" s="2" t="s">
        <v>190</v>
      </c>
      <c r="J687" s="52" t="s">
        <v>191</v>
      </c>
      <c r="K687" s="297">
        <v>185164</v>
      </c>
      <c r="L687" s="253"/>
    </row>
    <row r="688" spans="1:12" s="9" customFormat="1" ht="27">
      <c r="A688" s="44" t="s">
        <v>311</v>
      </c>
      <c r="B688" s="48" t="s">
        <v>188</v>
      </c>
      <c r="C688" s="45"/>
      <c r="D688" s="45"/>
      <c r="E688" s="2" t="s">
        <v>205</v>
      </c>
      <c r="F688" s="45">
        <v>1426202</v>
      </c>
      <c r="G688" s="53">
        <v>40711</v>
      </c>
      <c r="H688" s="350" t="s">
        <v>755</v>
      </c>
      <c r="I688" s="2" t="s">
        <v>190</v>
      </c>
      <c r="J688" s="52" t="s">
        <v>191</v>
      </c>
      <c r="K688" s="297">
        <v>4560</v>
      </c>
      <c r="L688" s="253"/>
    </row>
    <row r="689" spans="1:12" s="9" customFormat="1" ht="27">
      <c r="A689" s="44" t="s">
        <v>311</v>
      </c>
      <c r="B689" s="48" t="s">
        <v>188</v>
      </c>
      <c r="C689" s="45" t="s">
        <v>162</v>
      </c>
      <c r="D689" s="45" t="s">
        <v>162</v>
      </c>
      <c r="E689" s="2" t="s">
        <v>205</v>
      </c>
      <c r="F689" s="45">
        <v>25318130</v>
      </c>
      <c r="G689" s="53">
        <v>40716</v>
      </c>
      <c r="H689" s="350" t="s">
        <v>756</v>
      </c>
      <c r="I689" s="2" t="s">
        <v>757</v>
      </c>
      <c r="J689" s="52" t="s">
        <v>169</v>
      </c>
      <c r="K689" s="297">
        <v>34645</v>
      </c>
      <c r="L689" s="253"/>
    </row>
    <row r="690" spans="1:12" s="9" customFormat="1" ht="27">
      <c r="A690" s="44" t="s">
        <v>311</v>
      </c>
      <c r="B690" s="48" t="s">
        <v>188</v>
      </c>
      <c r="C690" s="45" t="s">
        <v>162</v>
      </c>
      <c r="D690" s="45" t="s">
        <v>162</v>
      </c>
      <c r="E690" s="2" t="s">
        <v>205</v>
      </c>
      <c r="F690" s="45">
        <v>33314</v>
      </c>
      <c r="G690" s="53">
        <v>40716</v>
      </c>
      <c r="H690" s="350" t="s">
        <v>920</v>
      </c>
      <c r="I690" s="2" t="s">
        <v>757</v>
      </c>
      <c r="J690" s="52" t="s">
        <v>169</v>
      </c>
      <c r="K690" s="297">
        <v>49613</v>
      </c>
      <c r="L690" s="253"/>
    </row>
    <row r="691" spans="1:12" s="9" customFormat="1" ht="27">
      <c r="A691" s="44" t="s">
        <v>311</v>
      </c>
      <c r="B691" s="48" t="s">
        <v>188</v>
      </c>
      <c r="C691" s="45"/>
      <c r="D691" s="45"/>
      <c r="E691" s="2" t="s">
        <v>205</v>
      </c>
      <c r="F691" s="45">
        <v>25318141</v>
      </c>
      <c r="G691" s="53">
        <v>40716</v>
      </c>
      <c r="H691" s="350" t="s">
        <v>758</v>
      </c>
      <c r="I691" s="2" t="s">
        <v>757</v>
      </c>
      <c r="J691" s="52" t="s">
        <v>169</v>
      </c>
      <c r="K691" s="297">
        <v>50134</v>
      </c>
      <c r="L691" s="253"/>
    </row>
    <row r="692" spans="1:12" s="9" customFormat="1" ht="27">
      <c r="A692" s="44" t="s">
        <v>311</v>
      </c>
      <c r="B692" s="48" t="s">
        <v>188</v>
      </c>
      <c r="C692" s="45" t="s">
        <v>162</v>
      </c>
      <c r="D692" s="45" t="s">
        <v>162</v>
      </c>
      <c r="E692" s="2" t="s">
        <v>205</v>
      </c>
      <c r="F692" s="45">
        <v>25318186</v>
      </c>
      <c r="G692" s="53">
        <v>40716</v>
      </c>
      <c r="H692" s="350" t="s">
        <v>921</v>
      </c>
      <c r="I692" s="2" t="s">
        <v>757</v>
      </c>
      <c r="J692" s="52" t="s">
        <v>169</v>
      </c>
      <c r="K692" s="297">
        <v>81065</v>
      </c>
      <c r="L692" s="253"/>
    </row>
    <row r="693" spans="1:12" s="9" customFormat="1" ht="13.5">
      <c r="A693" s="44" t="s">
        <v>311</v>
      </c>
      <c r="B693" s="48" t="s">
        <v>188</v>
      </c>
      <c r="C693" s="45" t="s">
        <v>162</v>
      </c>
      <c r="D693" s="45" t="s">
        <v>162</v>
      </c>
      <c r="E693" s="2" t="s">
        <v>205</v>
      </c>
      <c r="F693" s="45">
        <v>3271594</v>
      </c>
      <c r="G693" s="53">
        <v>40724</v>
      </c>
      <c r="H693" s="350" t="s">
        <v>922</v>
      </c>
      <c r="I693" s="2" t="s">
        <v>323</v>
      </c>
      <c r="J693" s="52" t="s">
        <v>187</v>
      </c>
      <c r="K693" s="297">
        <v>282895</v>
      </c>
      <c r="L693" s="253"/>
    </row>
    <row r="694" spans="1:12" s="9" customFormat="1" ht="27">
      <c r="A694" s="44" t="s">
        <v>311</v>
      </c>
      <c r="B694" s="48" t="s">
        <v>188</v>
      </c>
      <c r="C694" s="45" t="s">
        <v>162</v>
      </c>
      <c r="D694" s="45" t="s">
        <v>162</v>
      </c>
      <c r="E694" s="2" t="s">
        <v>205</v>
      </c>
      <c r="F694" s="45">
        <v>14527015</v>
      </c>
      <c r="G694" s="53">
        <v>40716</v>
      </c>
      <c r="H694" s="350" t="s">
        <v>759</v>
      </c>
      <c r="I694" s="2" t="s">
        <v>198</v>
      </c>
      <c r="J694" s="52" t="s">
        <v>199</v>
      </c>
      <c r="K694" s="297">
        <v>48610</v>
      </c>
      <c r="L694" s="253"/>
    </row>
    <row r="695" spans="1:12" s="9" customFormat="1" ht="14.25" thickBot="1">
      <c r="A695" s="54" t="s">
        <v>311</v>
      </c>
      <c r="B695" s="55" t="s">
        <v>172</v>
      </c>
      <c r="C695" s="56" t="s">
        <v>141</v>
      </c>
      <c r="D695" s="57">
        <v>40452</v>
      </c>
      <c r="E695" s="13" t="s">
        <v>225</v>
      </c>
      <c r="F695" s="56">
        <v>498</v>
      </c>
      <c r="G695" s="58">
        <v>40716</v>
      </c>
      <c r="H695" s="356" t="s">
        <v>142</v>
      </c>
      <c r="I695" s="30" t="s">
        <v>923</v>
      </c>
      <c r="J695" s="59" t="s">
        <v>924</v>
      </c>
      <c r="K695" s="306">
        <v>120000</v>
      </c>
      <c r="L695" s="253"/>
    </row>
    <row r="696" spans="1:12" s="9" customFormat="1" ht="13.5">
      <c r="A696" s="137" t="s">
        <v>257</v>
      </c>
      <c r="B696" s="137" t="s">
        <v>188</v>
      </c>
      <c r="C696" s="138" t="s">
        <v>162</v>
      </c>
      <c r="D696" s="139" t="s">
        <v>162</v>
      </c>
      <c r="E696" s="4" t="s">
        <v>205</v>
      </c>
      <c r="F696" s="325" t="s">
        <v>1934</v>
      </c>
      <c r="G696" s="139">
        <v>40664</v>
      </c>
      <c r="H696" s="361" t="s">
        <v>1935</v>
      </c>
      <c r="I696" s="334" t="s">
        <v>760</v>
      </c>
      <c r="J696" s="197" t="s">
        <v>259</v>
      </c>
      <c r="K696" s="297">
        <v>4556501</v>
      </c>
      <c r="L696" s="253"/>
    </row>
    <row r="697" spans="1:12" s="9" customFormat="1" ht="13.5">
      <c r="A697" s="119" t="s">
        <v>257</v>
      </c>
      <c r="B697" s="119" t="s">
        <v>188</v>
      </c>
      <c r="C697" s="120" t="s">
        <v>162</v>
      </c>
      <c r="D697" s="121" t="s">
        <v>162</v>
      </c>
      <c r="E697" s="130" t="s">
        <v>205</v>
      </c>
      <c r="F697" s="200">
        <v>1562896</v>
      </c>
      <c r="G697" s="122">
        <v>40681</v>
      </c>
      <c r="H697" s="349" t="s">
        <v>1936</v>
      </c>
      <c r="I697" s="313" t="s">
        <v>258</v>
      </c>
      <c r="J697" s="196" t="s">
        <v>411</v>
      </c>
      <c r="K697" s="297">
        <v>190133</v>
      </c>
      <c r="L697" s="253"/>
    </row>
    <row r="698" spans="1:12" s="9" customFormat="1" ht="13.5">
      <c r="A698" s="119" t="s">
        <v>257</v>
      </c>
      <c r="B698" s="119" t="s">
        <v>188</v>
      </c>
      <c r="C698" s="120" t="s">
        <v>162</v>
      </c>
      <c r="D698" s="121" t="s">
        <v>162</v>
      </c>
      <c r="E698" s="130" t="s">
        <v>205</v>
      </c>
      <c r="F698" s="200" t="s">
        <v>1937</v>
      </c>
      <c r="G698" s="122">
        <v>40688</v>
      </c>
      <c r="H698" s="349" t="s">
        <v>138</v>
      </c>
      <c r="I698" s="313" t="s">
        <v>258</v>
      </c>
      <c r="J698" s="196" t="s">
        <v>411</v>
      </c>
      <c r="K698" s="297">
        <v>297685</v>
      </c>
      <c r="L698" s="253"/>
    </row>
    <row r="699" spans="1:12" s="9" customFormat="1" ht="13.5">
      <c r="A699" s="119" t="s">
        <v>257</v>
      </c>
      <c r="B699" s="123" t="s">
        <v>188</v>
      </c>
      <c r="C699" s="120" t="s">
        <v>162</v>
      </c>
      <c r="D699" s="121" t="s">
        <v>162</v>
      </c>
      <c r="E699" s="130" t="s">
        <v>205</v>
      </c>
      <c r="F699" s="200">
        <v>1421556</v>
      </c>
      <c r="G699" s="122">
        <v>40694</v>
      </c>
      <c r="H699" s="349" t="s">
        <v>1938</v>
      </c>
      <c r="I699" s="313" t="s">
        <v>221</v>
      </c>
      <c r="J699" s="196" t="s">
        <v>191</v>
      </c>
      <c r="K699" s="297">
        <v>576298</v>
      </c>
      <c r="L699" s="253"/>
    </row>
    <row r="700" spans="1:12" s="9" customFormat="1" ht="13.5">
      <c r="A700" s="119" t="s">
        <v>257</v>
      </c>
      <c r="B700" s="123" t="s">
        <v>188</v>
      </c>
      <c r="C700" s="120" t="s">
        <v>162</v>
      </c>
      <c r="D700" s="121" t="s">
        <v>162</v>
      </c>
      <c r="E700" s="130" t="s">
        <v>207</v>
      </c>
      <c r="F700" s="200">
        <v>6242215</v>
      </c>
      <c r="G700" s="122">
        <v>40696</v>
      </c>
      <c r="H700" s="349" t="s">
        <v>1939</v>
      </c>
      <c r="I700" s="313" t="s">
        <v>761</v>
      </c>
      <c r="J700" s="196" t="s">
        <v>260</v>
      </c>
      <c r="K700" s="297">
        <v>30800</v>
      </c>
      <c r="L700" s="253"/>
    </row>
    <row r="701" spans="1:12" s="9" customFormat="1" ht="13.5">
      <c r="A701" s="119" t="s">
        <v>257</v>
      </c>
      <c r="B701" s="119" t="s">
        <v>188</v>
      </c>
      <c r="C701" s="120" t="s">
        <v>162</v>
      </c>
      <c r="D701" s="122" t="s">
        <v>162</v>
      </c>
      <c r="E701" s="130" t="s">
        <v>205</v>
      </c>
      <c r="F701" s="202" t="s">
        <v>1940</v>
      </c>
      <c r="G701" s="122">
        <v>40701</v>
      </c>
      <c r="H701" s="349" t="s">
        <v>1941</v>
      </c>
      <c r="I701" s="313" t="s">
        <v>258</v>
      </c>
      <c r="J701" s="196" t="s">
        <v>1942</v>
      </c>
      <c r="K701" s="297">
        <v>291214</v>
      </c>
      <c r="L701" s="253"/>
    </row>
    <row r="702" spans="1:12" s="9" customFormat="1" ht="13.5">
      <c r="A702" s="119" t="s">
        <v>257</v>
      </c>
      <c r="B702" s="119" t="s">
        <v>188</v>
      </c>
      <c r="C702" s="120" t="s">
        <v>162</v>
      </c>
      <c r="D702" s="122" t="s">
        <v>162</v>
      </c>
      <c r="E702" s="130" t="s">
        <v>205</v>
      </c>
      <c r="F702" s="200">
        <v>2103869</v>
      </c>
      <c r="G702" s="122">
        <v>40701</v>
      </c>
      <c r="H702" s="349" t="s">
        <v>1943</v>
      </c>
      <c r="I702" s="313" t="s">
        <v>258</v>
      </c>
      <c r="J702" s="196" t="s">
        <v>1942</v>
      </c>
      <c r="K702" s="297">
        <v>543753</v>
      </c>
      <c r="L702" s="253"/>
    </row>
    <row r="703" spans="1:12" s="9" customFormat="1" ht="13.5">
      <c r="A703" s="124" t="s">
        <v>257</v>
      </c>
      <c r="B703" s="125" t="s">
        <v>161</v>
      </c>
      <c r="C703" s="126" t="s">
        <v>162</v>
      </c>
      <c r="D703" s="122" t="s">
        <v>162</v>
      </c>
      <c r="E703" s="130" t="s">
        <v>1944</v>
      </c>
      <c r="F703" s="127">
        <v>589</v>
      </c>
      <c r="G703" s="122">
        <v>40701</v>
      </c>
      <c r="H703" s="350" t="s">
        <v>1945</v>
      </c>
      <c r="I703" s="335" t="s">
        <v>460</v>
      </c>
      <c r="J703" s="199" t="s">
        <v>165</v>
      </c>
      <c r="K703" s="297">
        <v>11138</v>
      </c>
      <c r="L703" s="253"/>
    </row>
    <row r="704" spans="1:12" s="9" customFormat="1" ht="13.5">
      <c r="A704" s="124" t="s">
        <v>257</v>
      </c>
      <c r="B704" s="128" t="s">
        <v>161</v>
      </c>
      <c r="C704" s="126" t="s">
        <v>162</v>
      </c>
      <c r="D704" s="122" t="s">
        <v>162</v>
      </c>
      <c r="E704" s="125" t="s">
        <v>171</v>
      </c>
      <c r="F704" s="127">
        <v>584</v>
      </c>
      <c r="G704" s="122">
        <v>40701</v>
      </c>
      <c r="H704" s="350" t="s">
        <v>1946</v>
      </c>
      <c r="I704" s="335" t="s">
        <v>1947</v>
      </c>
      <c r="J704" s="199" t="s">
        <v>1948</v>
      </c>
      <c r="K704" s="297">
        <v>30488</v>
      </c>
      <c r="L704" s="253"/>
    </row>
    <row r="705" spans="1:12" s="9" customFormat="1" ht="27">
      <c r="A705" s="124" t="s">
        <v>257</v>
      </c>
      <c r="B705" s="128" t="s">
        <v>161</v>
      </c>
      <c r="C705" s="126" t="s">
        <v>162</v>
      </c>
      <c r="D705" s="122" t="s">
        <v>162</v>
      </c>
      <c r="E705" s="125" t="s">
        <v>171</v>
      </c>
      <c r="F705" s="127">
        <v>585</v>
      </c>
      <c r="G705" s="122">
        <v>40701</v>
      </c>
      <c r="H705" s="349" t="s">
        <v>1949</v>
      </c>
      <c r="I705" s="313" t="s">
        <v>1950</v>
      </c>
      <c r="J705" s="196" t="s">
        <v>1951</v>
      </c>
      <c r="K705" s="297">
        <v>300000</v>
      </c>
      <c r="L705" s="253"/>
    </row>
    <row r="706" spans="1:12" s="9" customFormat="1" ht="13.5">
      <c r="A706" s="119" t="s">
        <v>257</v>
      </c>
      <c r="B706" s="123" t="s">
        <v>172</v>
      </c>
      <c r="C706" s="120" t="s">
        <v>95</v>
      </c>
      <c r="D706" s="122">
        <v>40452</v>
      </c>
      <c r="E706" s="130" t="s">
        <v>406</v>
      </c>
      <c r="F706" s="200">
        <v>14</v>
      </c>
      <c r="G706" s="122">
        <v>40702</v>
      </c>
      <c r="H706" s="349" t="s">
        <v>1291</v>
      </c>
      <c r="I706" s="313" t="s">
        <v>762</v>
      </c>
      <c r="J706" s="196" t="s">
        <v>96</v>
      </c>
      <c r="K706" s="297">
        <v>120000</v>
      </c>
      <c r="L706" s="253"/>
    </row>
    <row r="707" spans="1:12" s="9" customFormat="1" ht="13.5">
      <c r="A707" s="119" t="s">
        <v>257</v>
      </c>
      <c r="B707" s="123" t="s">
        <v>172</v>
      </c>
      <c r="C707" s="120" t="s">
        <v>95</v>
      </c>
      <c r="D707" s="122">
        <v>40452</v>
      </c>
      <c r="E707" s="130" t="s">
        <v>406</v>
      </c>
      <c r="F707" s="200">
        <v>15</v>
      </c>
      <c r="G707" s="122">
        <v>40702</v>
      </c>
      <c r="H707" s="349" t="s">
        <v>1291</v>
      </c>
      <c r="I707" s="313" t="s">
        <v>762</v>
      </c>
      <c r="J707" s="196" t="s">
        <v>96</v>
      </c>
      <c r="K707" s="297">
        <v>120000</v>
      </c>
      <c r="L707" s="253"/>
    </row>
    <row r="708" spans="1:12" s="9" customFormat="1" ht="13.5">
      <c r="A708" s="119" t="s">
        <v>257</v>
      </c>
      <c r="B708" s="123" t="s">
        <v>188</v>
      </c>
      <c r="C708" s="120" t="s">
        <v>162</v>
      </c>
      <c r="D708" s="122" t="s">
        <v>162</v>
      </c>
      <c r="E708" s="130" t="s">
        <v>205</v>
      </c>
      <c r="F708" s="200">
        <v>11027717</v>
      </c>
      <c r="G708" s="122">
        <v>40702</v>
      </c>
      <c r="H708" s="349" t="s">
        <v>1952</v>
      </c>
      <c r="I708" s="313" t="s">
        <v>258</v>
      </c>
      <c r="J708" s="196" t="s">
        <v>1942</v>
      </c>
      <c r="K708" s="297">
        <v>184300</v>
      </c>
      <c r="L708" s="253"/>
    </row>
    <row r="709" spans="1:12" s="9" customFormat="1" ht="13.5">
      <c r="A709" s="119" t="s">
        <v>257</v>
      </c>
      <c r="B709" s="119" t="s">
        <v>188</v>
      </c>
      <c r="C709" s="120" t="s">
        <v>162</v>
      </c>
      <c r="D709" s="122" t="s">
        <v>162</v>
      </c>
      <c r="E709" s="130" t="s">
        <v>207</v>
      </c>
      <c r="F709" s="202">
        <v>6253185</v>
      </c>
      <c r="G709" s="122">
        <v>40703</v>
      </c>
      <c r="H709" s="349" t="s">
        <v>1953</v>
      </c>
      <c r="I709" s="313" t="s">
        <v>761</v>
      </c>
      <c r="J709" s="196" t="s">
        <v>260</v>
      </c>
      <c r="K709" s="297">
        <v>24000</v>
      </c>
      <c r="L709" s="253"/>
    </row>
    <row r="710" spans="1:12" s="9" customFormat="1" ht="13.5">
      <c r="A710" s="124" t="s">
        <v>257</v>
      </c>
      <c r="B710" s="125" t="s">
        <v>161</v>
      </c>
      <c r="C710" s="126" t="s">
        <v>162</v>
      </c>
      <c r="D710" s="121" t="s">
        <v>162</v>
      </c>
      <c r="E710" s="130" t="s">
        <v>1944</v>
      </c>
      <c r="F710" s="127">
        <v>590</v>
      </c>
      <c r="G710" s="122">
        <v>40703</v>
      </c>
      <c r="H710" s="350" t="s">
        <v>1954</v>
      </c>
      <c r="I710" s="335" t="s">
        <v>1955</v>
      </c>
      <c r="J710" s="199" t="s">
        <v>1956</v>
      </c>
      <c r="K710" s="297">
        <v>33990</v>
      </c>
      <c r="L710" s="253"/>
    </row>
    <row r="711" spans="1:12" s="9" customFormat="1" ht="27">
      <c r="A711" s="124" t="s">
        <v>257</v>
      </c>
      <c r="B711" s="128" t="s">
        <v>133</v>
      </c>
      <c r="C711" s="126" t="s">
        <v>162</v>
      </c>
      <c r="D711" s="122" t="s">
        <v>162</v>
      </c>
      <c r="E711" s="125" t="s">
        <v>171</v>
      </c>
      <c r="F711" s="129">
        <v>586</v>
      </c>
      <c r="G711" s="122">
        <v>40703</v>
      </c>
      <c r="H711" s="378" t="s">
        <v>94</v>
      </c>
      <c r="I711" s="335" t="s">
        <v>0</v>
      </c>
      <c r="J711" s="199" t="s">
        <v>183</v>
      </c>
      <c r="K711" s="297">
        <v>250614</v>
      </c>
      <c r="L711" s="253"/>
    </row>
    <row r="712" spans="1:12" s="9" customFormat="1" ht="13.5">
      <c r="A712" s="119" t="s">
        <v>257</v>
      </c>
      <c r="B712" s="130" t="s">
        <v>161</v>
      </c>
      <c r="C712" s="120" t="s">
        <v>162</v>
      </c>
      <c r="D712" s="122" t="s">
        <v>162</v>
      </c>
      <c r="E712" s="130" t="s">
        <v>1944</v>
      </c>
      <c r="F712" s="131">
        <v>591</v>
      </c>
      <c r="G712" s="122">
        <v>40704</v>
      </c>
      <c r="H712" s="350" t="s">
        <v>1957</v>
      </c>
      <c r="I712" s="335" t="s">
        <v>1958</v>
      </c>
      <c r="J712" s="199" t="s">
        <v>1959</v>
      </c>
      <c r="K712" s="297">
        <v>83392</v>
      </c>
      <c r="L712" s="253"/>
    </row>
    <row r="713" spans="1:12" s="9" customFormat="1" ht="13.5">
      <c r="A713" s="124" t="s">
        <v>257</v>
      </c>
      <c r="B713" s="132" t="s">
        <v>172</v>
      </c>
      <c r="C713" s="126" t="s">
        <v>139</v>
      </c>
      <c r="D713" s="122">
        <v>40193</v>
      </c>
      <c r="E713" s="125" t="s">
        <v>171</v>
      </c>
      <c r="F713" s="129">
        <v>587</v>
      </c>
      <c r="G713" s="122">
        <v>40707</v>
      </c>
      <c r="H713" s="378" t="s">
        <v>1</v>
      </c>
      <c r="I713" s="335" t="s">
        <v>261</v>
      </c>
      <c r="J713" s="199" t="s">
        <v>165</v>
      </c>
      <c r="K713" s="297">
        <v>100211</v>
      </c>
      <c r="L713" s="253"/>
    </row>
    <row r="714" spans="1:12" s="9" customFormat="1" ht="27">
      <c r="A714" s="124" t="s">
        <v>257</v>
      </c>
      <c r="B714" s="128" t="s">
        <v>133</v>
      </c>
      <c r="C714" s="126" t="s">
        <v>162</v>
      </c>
      <c r="D714" s="122" t="s">
        <v>162</v>
      </c>
      <c r="E714" s="125" t="s">
        <v>171</v>
      </c>
      <c r="F714" s="129">
        <v>588</v>
      </c>
      <c r="G714" s="122">
        <v>40708</v>
      </c>
      <c r="H714" s="378" t="s">
        <v>94</v>
      </c>
      <c r="I714" s="335" t="s">
        <v>0</v>
      </c>
      <c r="J714" s="199" t="s">
        <v>183</v>
      </c>
      <c r="K714" s="297">
        <v>126140</v>
      </c>
      <c r="L714" s="253"/>
    </row>
    <row r="715" spans="1:12" s="9" customFormat="1" ht="13.5">
      <c r="A715" s="124" t="s">
        <v>257</v>
      </c>
      <c r="B715" s="124" t="s">
        <v>172</v>
      </c>
      <c r="C715" s="126" t="s">
        <v>139</v>
      </c>
      <c r="D715" s="122">
        <v>40193</v>
      </c>
      <c r="E715" s="125" t="s">
        <v>171</v>
      </c>
      <c r="F715" s="129">
        <v>589</v>
      </c>
      <c r="G715" s="122">
        <v>40708</v>
      </c>
      <c r="H715" s="378" t="s">
        <v>1</v>
      </c>
      <c r="I715" s="335" t="s">
        <v>261</v>
      </c>
      <c r="J715" s="199" t="s">
        <v>165</v>
      </c>
      <c r="K715" s="297">
        <v>209211</v>
      </c>
      <c r="L715" s="253"/>
    </row>
    <row r="716" spans="1:12" s="9" customFormat="1" ht="13.5">
      <c r="A716" s="124" t="s">
        <v>257</v>
      </c>
      <c r="B716" s="124" t="s">
        <v>172</v>
      </c>
      <c r="C716" s="126" t="s">
        <v>139</v>
      </c>
      <c r="D716" s="122">
        <v>40193</v>
      </c>
      <c r="E716" s="125" t="s">
        <v>171</v>
      </c>
      <c r="F716" s="129">
        <v>590</v>
      </c>
      <c r="G716" s="122">
        <v>40708</v>
      </c>
      <c r="H716" s="378" t="s">
        <v>1</v>
      </c>
      <c r="I716" s="335" t="s">
        <v>261</v>
      </c>
      <c r="J716" s="199" t="s">
        <v>165</v>
      </c>
      <c r="K716" s="297">
        <v>138654</v>
      </c>
      <c r="L716" s="253"/>
    </row>
    <row r="717" spans="1:12" s="9" customFormat="1" ht="13.5">
      <c r="A717" s="119" t="s">
        <v>257</v>
      </c>
      <c r="B717" s="130" t="s">
        <v>161</v>
      </c>
      <c r="C717" s="120" t="s">
        <v>162</v>
      </c>
      <c r="D717" s="122" t="s">
        <v>162</v>
      </c>
      <c r="E717" s="130" t="s">
        <v>1944</v>
      </c>
      <c r="F717" s="131">
        <v>592</v>
      </c>
      <c r="G717" s="122">
        <v>40709</v>
      </c>
      <c r="H717" s="378" t="s">
        <v>1960</v>
      </c>
      <c r="I717" s="335" t="s">
        <v>1961</v>
      </c>
      <c r="J717" s="199" t="s">
        <v>1962</v>
      </c>
      <c r="K717" s="297">
        <v>27965</v>
      </c>
      <c r="L717" s="253"/>
    </row>
    <row r="718" spans="1:12" s="9" customFormat="1" ht="13.5">
      <c r="A718" s="119" t="s">
        <v>257</v>
      </c>
      <c r="B718" s="130" t="s">
        <v>161</v>
      </c>
      <c r="C718" s="120" t="s">
        <v>162</v>
      </c>
      <c r="D718" s="122" t="s">
        <v>162</v>
      </c>
      <c r="E718" s="130" t="s">
        <v>1944</v>
      </c>
      <c r="F718" s="127">
        <v>593</v>
      </c>
      <c r="G718" s="122">
        <v>40709</v>
      </c>
      <c r="H718" s="378" t="s">
        <v>1963</v>
      </c>
      <c r="I718" s="335" t="s">
        <v>460</v>
      </c>
      <c r="J718" s="199" t="s">
        <v>174</v>
      </c>
      <c r="K718" s="297">
        <v>318444</v>
      </c>
      <c r="L718" s="253"/>
    </row>
    <row r="719" spans="1:12" s="9" customFormat="1" ht="13.5">
      <c r="A719" s="119" t="s">
        <v>257</v>
      </c>
      <c r="B719" s="130" t="s">
        <v>161</v>
      </c>
      <c r="C719" s="120" t="s">
        <v>162</v>
      </c>
      <c r="D719" s="122" t="s">
        <v>162</v>
      </c>
      <c r="E719" s="130" t="s">
        <v>1944</v>
      </c>
      <c r="F719" s="127">
        <v>594</v>
      </c>
      <c r="G719" s="122">
        <v>40709</v>
      </c>
      <c r="H719" s="378" t="s">
        <v>1963</v>
      </c>
      <c r="I719" s="335" t="s">
        <v>1964</v>
      </c>
      <c r="J719" s="199" t="s">
        <v>168</v>
      </c>
      <c r="K719" s="297">
        <v>108814</v>
      </c>
      <c r="L719" s="253"/>
    </row>
    <row r="720" spans="1:12" s="9" customFormat="1" ht="13.5">
      <c r="A720" s="119" t="s">
        <v>257</v>
      </c>
      <c r="B720" s="130" t="s">
        <v>161</v>
      </c>
      <c r="C720" s="120" t="s">
        <v>162</v>
      </c>
      <c r="D720" s="122" t="s">
        <v>162</v>
      </c>
      <c r="E720" s="130" t="s">
        <v>1944</v>
      </c>
      <c r="F720" s="127">
        <v>595</v>
      </c>
      <c r="G720" s="122">
        <v>40709</v>
      </c>
      <c r="H720" s="378" t="s">
        <v>1963</v>
      </c>
      <c r="I720" s="335" t="s">
        <v>272</v>
      </c>
      <c r="J720" s="199" t="s">
        <v>175</v>
      </c>
      <c r="K720" s="297">
        <v>460530</v>
      </c>
      <c r="L720" s="253"/>
    </row>
    <row r="721" spans="1:12" s="9" customFormat="1" ht="13.5">
      <c r="A721" s="124" t="s">
        <v>257</v>
      </c>
      <c r="B721" s="125" t="s">
        <v>161</v>
      </c>
      <c r="C721" s="126" t="s">
        <v>162</v>
      </c>
      <c r="D721" s="121" t="s">
        <v>162</v>
      </c>
      <c r="E721" s="125" t="s">
        <v>171</v>
      </c>
      <c r="F721" s="127">
        <v>591</v>
      </c>
      <c r="G721" s="122">
        <v>40709</v>
      </c>
      <c r="H721" s="378" t="s">
        <v>1965</v>
      </c>
      <c r="I721" s="335" t="s">
        <v>1966</v>
      </c>
      <c r="J721" s="201" t="s">
        <v>1967</v>
      </c>
      <c r="K721" s="297">
        <v>214200</v>
      </c>
      <c r="L721" s="253"/>
    </row>
    <row r="722" spans="1:12" s="9" customFormat="1" ht="13.5">
      <c r="A722" s="124" t="s">
        <v>257</v>
      </c>
      <c r="B722" s="125" t="s">
        <v>161</v>
      </c>
      <c r="C722" s="126" t="s">
        <v>162</v>
      </c>
      <c r="D722" s="122" t="s">
        <v>162</v>
      </c>
      <c r="E722" s="125" t="s">
        <v>171</v>
      </c>
      <c r="F722" s="127">
        <v>592</v>
      </c>
      <c r="G722" s="122">
        <v>40709</v>
      </c>
      <c r="H722" s="378" t="s">
        <v>1968</v>
      </c>
      <c r="I722" s="335" t="s">
        <v>1969</v>
      </c>
      <c r="J722" s="199" t="s">
        <v>1970</v>
      </c>
      <c r="K722" s="297">
        <v>360000</v>
      </c>
      <c r="L722" s="253"/>
    </row>
    <row r="723" spans="1:12" s="9" customFormat="1" ht="13.5">
      <c r="A723" s="119" t="s">
        <v>257</v>
      </c>
      <c r="B723" s="119" t="s">
        <v>188</v>
      </c>
      <c r="C723" s="120" t="s">
        <v>162</v>
      </c>
      <c r="D723" s="122" t="s">
        <v>162</v>
      </c>
      <c r="E723" s="130" t="s">
        <v>205</v>
      </c>
      <c r="F723" s="127" t="s">
        <v>1971</v>
      </c>
      <c r="G723" s="122">
        <v>40710</v>
      </c>
      <c r="H723" s="349" t="s">
        <v>1972</v>
      </c>
      <c r="I723" s="313" t="s">
        <v>289</v>
      </c>
      <c r="J723" s="196" t="s">
        <v>290</v>
      </c>
      <c r="K723" s="297">
        <v>384566</v>
      </c>
      <c r="L723" s="253"/>
    </row>
    <row r="724" spans="1:12" s="9" customFormat="1" ht="13.5">
      <c r="A724" s="124" t="s">
        <v>257</v>
      </c>
      <c r="B724" s="132" t="s">
        <v>172</v>
      </c>
      <c r="C724" s="126" t="s">
        <v>139</v>
      </c>
      <c r="D724" s="122">
        <v>40193</v>
      </c>
      <c r="E724" s="125" t="s">
        <v>171</v>
      </c>
      <c r="F724" s="127">
        <v>593</v>
      </c>
      <c r="G724" s="122">
        <v>40710</v>
      </c>
      <c r="H724" s="350" t="s">
        <v>369</v>
      </c>
      <c r="I724" s="335" t="s">
        <v>261</v>
      </c>
      <c r="J724" s="201" t="s">
        <v>165</v>
      </c>
      <c r="K724" s="297">
        <v>189211</v>
      </c>
      <c r="L724" s="253"/>
    </row>
    <row r="725" spans="1:12" s="9" customFormat="1" ht="13.5">
      <c r="A725" s="124" t="s">
        <v>257</v>
      </c>
      <c r="B725" s="124" t="s">
        <v>172</v>
      </c>
      <c r="C725" s="126" t="s">
        <v>139</v>
      </c>
      <c r="D725" s="122">
        <v>40193</v>
      </c>
      <c r="E725" s="125" t="s">
        <v>171</v>
      </c>
      <c r="F725" s="127">
        <v>594</v>
      </c>
      <c r="G725" s="122">
        <v>40710</v>
      </c>
      <c r="H725" s="350" t="s">
        <v>369</v>
      </c>
      <c r="I725" s="335" t="s">
        <v>261</v>
      </c>
      <c r="J725" s="201" t="s">
        <v>165</v>
      </c>
      <c r="K725" s="297">
        <v>132711</v>
      </c>
      <c r="L725" s="253"/>
    </row>
    <row r="726" spans="1:12" s="9" customFormat="1" ht="27">
      <c r="A726" s="119" t="s">
        <v>257</v>
      </c>
      <c r="B726" s="119" t="s">
        <v>188</v>
      </c>
      <c r="C726" s="120" t="s">
        <v>162</v>
      </c>
      <c r="D726" s="122" t="s">
        <v>162</v>
      </c>
      <c r="E726" s="130" t="s">
        <v>205</v>
      </c>
      <c r="F726" s="200" t="s">
        <v>1973</v>
      </c>
      <c r="G726" s="122">
        <v>40711</v>
      </c>
      <c r="H726" s="349" t="s">
        <v>1974</v>
      </c>
      <c r="I726" s="313" t="s">
        <v>258</v>
      </c>
      <c r="J726" s="196" t="s">
        <v>1942</v>
      </c>
      <c r="K726" s="297">
        <v>1191531</v>
      </c>
      <c r="L726" s="253"/>
    </row>
    <row r="727" spans="1:12" s="9" customFormat="1" ht="13.5">
      <c r="A727" s="119" t="s">
        <v>257</v>
      </c>
      <c r="B727" s="130" t="s">
        <v>161</v>
      </c>
      <c r="C727" s="120" t="s">
        <v>162</v>
      </c>
      <c r="D727" s="122" t="s">
        <v>162</v>
      </c>
      <c r="E727" s="130" t="s">
        <v>1944</v>
      </c>
      <c r="F727" s="127">
        <v>596</v>
      </c>
      <c r="G727" s="122">
        <v>40714</v>
      </c>
      <c r="H727" s="350" t="s">
        <v>2</v>
      </c>
      <c r="I727" s="335" t="s">
        <v>3</v>
      </c>
      <c r="J727" s="201" t="s">
        <v>452</v>
      </c>
      <c r="K727" s="297">
        <v>12200</v>
      </c>
      <c r="L727" s="253"/>
    </row>
    <row r="728" spans="1:12" s="9" customFormat="1" ht="13.5">
      <c r="A728" s="124" t="s">
        <v>257</v>
      </c>
      <c r="B728" s="124" t="s">
        <v>172</v>
      </c>
      <c r="C728" s="126" t="s">
        <v>139</v>
      </c>
      <c r="D728" s="122">
        <v>40193</v>
      </c>
      <c r="E728" s="125" t="s">
        <v>171</v>
      </c>
      <c r="F728" s="127">
        <v>595</v>
      </c>
      <c r="G728" s="122">
        <v>40714</v>
      </c>
      <c r="H728" s="350" t="s">
        <v>369</v>
      </c>
      <c r="I728" s="335" t="s">
        <v>261</v>
      </c>
      <c r="J728" s="201" t="s">
        <v>165</v>
      </c>
      <c r="K728" s="297">
        <v>169267</v>
      </c>
      <c r="L728" s="253"/>
    </row>
    <row r="729" spans="1:12" s="9" customFormat="1" ht="13.5">
      <c r="A729" s="124" t="s">
        <v>257</v>
      </c>
      <c r="B729" s="124" t="s">
        <v>172</v>
      </c>
      <c r="C729" s="126" t="s">
        <v>139</v>
      </c>
      <c r="D729" s="122">
        <v>40193</v>
      </c>
      <c r="E729" s="125" t="s">
        <v>171</v>
      </c>
      <c r="F729" s="129">
        <v>596</v>
      </c>
      <c r="G729" s="122">
        <v>40715</v>
      </c>
      <c r="H729" s="350" t="s">
        <v>369</v>
      </c>
      <c r="I729" s="335" t="s">
        <v>261</v>
      </c>
      <c r="J729" s="201" t="s">
        <v>165</v>
      </c>
      <c r="K729" s="297">
        <v>169267</v>
      </c>
      <c r="L729" s="253"/>
    </row>
    <row r="730" spans="1:12" s="9" customFormat="1" ht="13.5">
      <c r="A730" s="124" t="s">
        <v>257</v>
      </c>
      <c r="B730" s="125" t="s">
        <v>161</v>
      </c>
      <c r="C730" s="126" t="s">
        <v>162</v>
      </c>
      <c r="D730" s="122" t="s">
        <v>162</v>
      </c>
      <c r="E730" s="125" t="s">
        <v>171</v>
      </c>
      <c r="F730" s="127">
        <v>597</v>
      </c>
      <c r="G730" s="122">
        <v>40716</v>
      </c>
      <c r="H730" s="350" t="s">
        <v>1975</v>
      </c>
      <c r="I730" s="335" t="s">
        <v>4</v>
      </c>
      <c r="J730" s="201" t="s">
        <v>1976</v>
      </c>
      <c r="K730" s="297">
        <v>65450</v>
      </c>
      <c r="L730" s="253"/>
    </row>
    <row r="731" spans="1:12" s="9" customFormat="1" ht="27">
      <c r="A731" s="119" t="s">
        <v>257</v>
      </c>
      <c r="B731" s="133" t="s">
        <v>253</v>
      </c>
      <c r="C731" s="120" t="s">
        <v>1977</v>
      </c>
      <c r="D731" s="122">
        <v>40709</v>
      </c>
      <c r="E731" s="130" t="s">
        <v>1944</v>
      </c>
      <c r="F731" s="134">
        <v>597</v>
      </c>
      <c r="G731" s="122">
        <v>40717</v>
      </c>
      <c r="H731" s="350" t="s">
        <v>1978</v>
      </c>
      <c r="I731" s="313" t="s">
        <v>1979</v>
      </c>
      <c r="J731" s="196" t="s">
        <v>1902</v>
      </c>
      <c r="K731" s="297">
        <v>5220000</v>
      </c>
      <c r="L731" s="253"/>
    </row>
    <row r="732" spans="1:12" s="9" customFormat="1" ht="27">
      <c r="A732" s="124" t="s">
        <v>257</v>
      </c>
      <c r="B732" s="125" t="s">
        <v>133</v>
      </c>
      <c r="C732" s="126" t="s">
        <v>162</v>
      </c>
      <c r="D732" s="121" t="s">
        <v>162</v>
      </c>
      <c r="E732" s="125" t="s">
        <v>171</v>
      </c>
      <c r="F732" s="129">
        <v>598</v>
      </c>
      <c r="G732" s="121">
        <v>40717</v>
      </c>
      <c r="H732" s="350" t="s">
        <v>1980</v>
      </c>
      <c r="I732" s="335" t="s">
        <v>0</v>
      </c>
      <c r="J732" s="201" t="s">
        <v>183</v>
      </c>
      <c r="K732" s="297">
        <v>459861</v>
      </c>
      <c r="L732" s="253"/>
    </row>
    <row r="733" spans="1:12" s="9" customFormat="1" ht="13.5">
      <c r="A733" s="124" t="s">
        <v>257</v>
      </c>
      <c r="B733" s="125" t="s">
        <v>161</v>
      </c>
      <c r="C733" s="126" t="s">
        <v>162</v>
      </c>
      <c r="D733" s="121" t="s">
        <v>162</v>
      </c>
      <c r="E733" s="125" t="s">
        <v>171</v>
      </c>
      <c r="F733" s="129">
        <v>599</v>
      </c>
      <c r="G733" s="121">
        <v>40717</v>
      </c>
      <c r="H733" s="379" t="s">
        <v>1981</v>
      </c>
      <c r="I733" s="125" t="s">
        <v>5</v>
      </c>
      <c r="J733" s="201" t="s">
        <v>1982</v>
      </c>
      <c r="K733" s="297">
        <v>35700</v>
      </c>
      <c r="L733" s="253"/>
    </row>
    <row r="734" spans="1:12" s="9" customFormat="1" ht="27">
      <c r="A734" s="124" t="s">
        <v>257</v>
      </c>
      <c r="B734" s="125" t="s">
        <v>869</v>
      </c>
      <c r="C734" s="126" t="s">
        <v>1983</v>
      </c>
      <c r="D734" s="121">
        <v>40718</v>
      </c>
      <c r="E734" s="125" t="s">
        <v>171</v>
      </c>
      <c r="F734" s="202">
        <v>600</v>
      </c>
      <c r="G734" s="121">
        <v>40718</v>
      </c>
      <c r="H734" s="349" t="s">
        <v>1984</v>
      </c>
      <c r="I734" s="313" t="s">
        <v>6</v>
      </c>
      <c r="J734" s="196" t="s">
        <v>1985</v>
      </c>
      <c r="K734" s="297">
        <v>216580</v>
      </c>
      <c r="L734" s="253"/>
    </row>
    <row r="735" spans="1:12" s="9" customFormat="1" ht="27">
      <c r="A735" s="119" t="s">
        <v>257</v>
      </c>
      <c r="B735" s="130" t="s">
        <v>133</v>
      </c>
      <c r="C735" s="120" t="s">
        <v>162</v>
      </c>
      <c r="D735" s="120" t="s">
        <v>162</v>
      </c>
      <c r="E735" s="130" t="s">
        <v>1944</v>
      </c>
      <c r="F735" s="135">
        <v>598</v>
      </c>
      <c r="G735" s="136">
        <v>40722</v>
      </c>
      <c r="H735" s="350" t="s">
        <v>1986</v>
      </c>
      <c r="I735" s="313" t="s">
        <v>7</v>
      </c>
      <c r="J735" s="196" t="s">
        <v>326</v>
      </c>
      <c r="K735" s="297">
        <v>3000000</v>
      </c>
      <c r="L735" s="253"/>
    </row>
    <row r="736" spans="1:12" s="9" customFormat="1" ht="13.5">
      <c r="A736" s="119" t="s">
        <v>257</v>
      </c>
      <c r="B736" s="119" t="s">
        <v>172</v>
      </c>
      <c r="C736" s="120" t="s">
        <v>95</v>
      </c>
      <c r="D736" s="122">
        <v>40452</v>
      </c>
      <c r="E736" s="130" t="s">
        <v>406</v>
      </c>
      <c r="F736" s="200">
        <v>16</v>
      </c>
      <c r="G736" s="122">
        <v>40723</v>
      </c>
      <c r="H736" s="349" t="s">
        <v>1291</v>
      </c>
      <c r="I736" s="313" t="s">
        <v>762</v>
      </c>
      <c r="J736" s="196" t="s">
        <v>96</v>
      </c>
      <c r="K736" s="297">
        <v>120000</v>
      </c>
      <c r="L736" s="253"/>
    </row>
    <row r="737" spans="1:12" s="9" customFormat="1" ht="13.5">
      <c r="A737" s="124" t="s">
        <v>257</v>
      </c>
      <c r="B737" s="124" t="s">
        <v>172</v>
      </c>
      <c r="C737" s="126" t="s">
        <v>139</v>
      </c>
      <c r="D737" s="122">
        <v>40193</v>
      </c>
      <c r="E737" s="125" t="s">
        <v>171</v>
      </c>
      <c r="F737" s="127">
        <v>601</v>
      </c>
      <c r="G737" s="122">
        <v>40723</v>
      </c>
      <c r="H737" s="350" t="s">
        <v>1987</v>
      </c>
      <c r="I737" s="335" t="s">
        <v>261</v>
      </c>
      <c r="J737" s="201" t="s">
        <v>165</v>
      </c>
      <c r="K737" s="297">
        <v>502382</v>
      </c>
      <c r="L737" s="253"/>
    </row>
    <row r="738" spans="1:12" s="9" customFormat="1" ht="13.5">
      <c r="A738" s="119" t="s">
        <v>257</v>
      </c>
      <c r="B738" s="130" t="s">
        <v>161</v>
      </c>
      <c r="C738" s="120" t="s">
        <v>162</v>
      </c>
      <c r="D738" s="121" t="s">
        <v>162</v>
      </c>
      <c r="E738" s="130" t="s">
        <v>1944</v>
      </c>
      <c r="F738" s="127">
        <v>599</v>
      </c>
      <c r="G738" s="122">
        <v>40724</v>
      </c>
      <c r="H738" s="350" t="s">
        <v>1988</v>
      </c>
      <c r="I738" s="335" t="s">
        <v>8</v>
      </c>
      <c r="J738" s="201" t="s">
        <v>1989</v>
      </c>
      <c r="K738" s="297">
        <v>30270</v>
      </c>
      <c r="L738" s="253"/>
    </row>
    <row r="739" spans="1:12" s="9" customFormat="1" ht="27.75" thickBot="1">
      <c r="A739" s="140" t="s">
        <v>257</v>
      </c>
      <c r="B739" s="141" t="s">
        <v>161</v>
      </c>
      <c r="C739" s="142" t="s">
        <v>162</v>
      </c>
      <c r="D739" s="143" t="s">
        <v>162</v>
      </c>
      <c r="E739" s="315" t="s">
        <v>1944</v>
      </c>
      <c r="F739" s="144">
        <v>600</v>
      </c>
      <c r="G739" s="143">
        <v>40724</v>
      </c>
      <c r="H739" s="356" t="s">
        <v>1990</v>
      </c>
      <c r="I739" s="344" t="s">
        <v>258</v>
      </c>
      <c r="J739" s="203" t="s">
        <v>1942</v>
      </c>
      <c r="K739" s="306">
        <v>276080</v>
      </c>
      <c r="L739" s="253"/>
    </row>
    <row r="740" spans="1:12" s="9" customFormat="1" ht="13.5">
      <c r="A740" s="156" t="s">
        <v>222</v>
      </c>
      <c r="B740" s="156" t="s">
        <v>163</v>
      </c>
      <c r="C740" s="157" t="s">
        <v>204</v>
      </c>
      <c r="D740" s="157" t="s">
        <v>204</v>
      </c>
      <c r="E740" s="211" t="s">
        <v>171</v>
      </c>
      <c r="F740" s="157">
        <v>510</v>
      </c>
      <c r="G740" s="205">
        <v>40702</v>
      </c>
      <c r="H740" s="355" t="s">
        <v>396</v>
      </c>
      <c r="I740" s="211" t="s">
        <v>223</v>
      </c>
      <c r="J740" s="204" t="s">
        <v>224</v>
      </c>
      <c r="K740" s="297">
        <v>10000</v>
      </c>
      <c r="L740" s="253"/>
    </row>
    <row r="741" spans="1:12" s="9" customFormat="1" ht="13.5">
      <c r="A741" s="162" t="s">
        <v>222</v>
      </c>
      <c r="B741" s="162" t="s">
        <v>163</v>
      </c>
      <c r="C741" s="163" t="s">
        <v>204</v>
      </c>
      <c r="D741" s="163" t="s">
        <v>204</v>
      </c>
      <c r="E741" s="63" t="s">
        <v>171</v>
      </c>
      <c r="F741" s="163">
        <v>511</v>
      </c>
      <c r="G741" s="207">
        <v>40702</v>
      </c>
      <c r="H741" s="353" t="s">
        <v>396</v>
      </c>
      <c r="I741" s="63" t="s">
        <v>223</v>
      </c>
      <c r="J741" s="206" t="s">
        <v>224</v>
      </c>
      <c r="K741" s="297">
        <v>29778</v>
      </c>
      <c r="L741" s="253"/>
    </row>
    <row r="742" spans="1:12" s="9" customFormat="1" ht="13.5">
      <c r="A742" s="162" t="s">
        <v>222</v>
      </c>
      <c r="B742" s="162" t="s">
        <v>163</v>
      </c>
      <c r="C742" s="163" t="s">
        <v>204</v>
      </c>
      <c r="D742" s="163" t="s">
        <v>204</v>
      </c>
      <c r="E742" s="63" t="s">
        <v>171</v>
      </c>
      <c r="F742" s="163">
        <v>512</v>
      </c>
      <c r="G742" s="207">
        <v>40702</v>
      </c>
      <c r="H742" s="353" t="s">
        <v>396</v>
      </c>
      <c r="I742" s="63" t="s">
        <v>181</v>
      </c>
      <c r="J742" s="208" t="s">
        <v>182</v>
      </c>
      <c r="K742" s="297">
        <v>242720</v>
      </c>
      <c r="L742" s="253"/>
    </row>
    <row r="743" spans="1:12" s="9" customFormat="1" ht="13.5">
      <c r="A743" s="162" t="s">
        <v>222</v>
      </c>
      <c r="B743" s="162" t="s">
        <v>163</v>
      </c>
      <c r="C743" s="163" t="s">
        <v>204</v>
      </c>
      <c r="D743" s="163" t="s">
        <v>204</v>
      </c>
      <c r="E743" s="63" t="s">
        <v>171</v>
      </c>
      <c r="F743" s="163">
        <v>513</v>
      </c>
      <c r="G743" s="207">
        <v>40702</v>
      </c>
      <c r="H743" s="353" t="s">
        <v>396</v>
      </c>
      <c r="I743" s="63" t="s">
        <v>223</v>
      </c>
      <c r="J743" s="208" t="s">
        <v>224</v>
      </c>
      <c r="K743" s="297">
        <v>123710</v>
      </c>
      <c r="L743" s="253"/>
    </row>
    <row r="744" spans="1:12" s="9" customFormat="1" ht="13.5">
      <c r="A744" s="162" t="s">
        <v>222</v>
      </c>
      <c r="B744" s="162" t="s">
        <v>163</v>
      </c>
      <c r="C744" s="163" t="s">
        <v>204</v>
      </c>
      <c r="D744" s="163" t="s">
        <v>204</v>
      </c>
      <c r="E744" s="63" t="s">
        <v>171</v>
      </c>
      <c r="F744" s="163">
        <v>514</v>
      </c>
      <c r="G744" s="207">
        <v>40702</v>
      </c>
      <c r="H744" s="353" t="s">
        <v>396</v>
      </c>
      <c r="I744" s="63" t="s">
        <v>181</v>
      </c>
      <c r="J744" s="208" t="s">
        <v>182</v>
      </c>
      <c r="K744" s="297">
        <v>591220</v>
      </c>
      <c r="L744" s="253"/>
    </row>
    <row r="745" spans="1:12" s="9" customFormat="1" ht="13.5">
      <c r="A745" s="162" t="s">
        <v>222</v>
      </c>
      <c r="B745" s="162" t="s">
        <v>163</v>
      </c>
      <c r="C745" s="163" t="s">
        <v>204</v>
      </c>
      <c r="D745" s="163" t="s">
        <v>204</v>
      </c>
      <c r="E745" s="63" t="s">
        <v>171</v>
      </c>
      <c r="F745" s="163">
        <v>515</v>
      </c>
      <c r="G745" s="207">
        <v>40703</v>
      </c>
      <c r="H745" s="353" t="s">
        <v>284</v>
      </c>
      <c r="I745" s="63" t="s">
        <v>285</v>
      </c>
      <c r="J745" s="208" t="s">
        <v>1146</v>
      </c>
      <c r="K745" s="297">
        <v>90000</v>
      </c>
      <c r="L745" s="253"/>
    </row>
    <row r="746" spans="1:12" s="9" customFormat="1" ht="13.5">
      <c r="A746" s="162" t="s">
        <v>222</v>
      </c>
      <c r="B746" s="162" t="s">
        <v>163</v>
      </c>
      <c r="C746" s="163" t="s">
        <v>204</v>
      </c>
      <c r="D746" s="163" t="s">
        <v>204</v>
      </c>
      <c r="E746" s="63" t="s">
        <v>171</v>
      </c>
      <c r="F746" s="163">
        <v>516</v>
      </c>
      <c r="G746" s="207">
        <v>40703</v>
      </c>
      <c r="H746" s="353" t="s">
        <v>284</v>
      </c>
      <c r="I746" s="63" t="s">
        <v>285</v>
      </c>
      <c r="J746" s="208" t="s">
        <v>1146</v>
      </c>
      <c r="K746" s="297">
        <v>90000</v>
      </c>
      <c r="L746" s="253"/>
    </row>
    <row r="747" spans="1:12" s="9" customFormat="1" ht="13.5">
      <c r="A747" s="162" t="s">
        <v>222</v>
      </c>
      <c r="B747" s="162" t="s">
        <v>161</v>
      </c>
      <c r="C747" s="163" t="s">
        <v>204</v>
      </c>
      <c r="D747" s="163" t="s">
        <v>204</v>
      </c>
      <c r="E747" s="63" t="s">
        <v>170</v>
      </c>
      <c r="F747" s="163">
        <v>457</v>
      </c>
      <c r="G747" s="207">
        <v>40703</v>
      </c>
      <c r="H747" s="353" t="s">
        <v>1147</v>
      </c>
      <c r="I747" s="63" t="s">
        <v>1148</v>
      </c>
      <c r="J747" s="208" t="s">
        <v>1257</v>
      </c>
      <c r="K747" s="297">
        <v>20900</v>
      </c>
      <c r="L747" s="253"/>
    </row>
    <row r="748" spans="1:12" s="9" customFormat="1" ht="13.5">
      <c r="A748" s="162" t="s">
        <v>222</v>
      </c>
      <c r="B748" s="162" t="s">
        <v>161</v>
      </c>
      <c r="C748" s="163" t="s">
        <v>204</v>
      </c>
      <c r="D748" s="163" t="s">
        <v>204</v>
      </c>
      <c r="E748" s="63" t="s">
        <v>170</v>
      </c>
      <c r="F748" s="163">
        <v>458</v>
      </c>
      <c r="G748" s="207">
        <v>40704</v>
      </c>
      <c r="H748" s="353" t="s">
        <v>1149</v>
      </c>
      <c r="I748" s="63" t="s">
        <v>1150</v>
      </c>
      <c r="J748" s="208" t="s">
        <v>1151</v>
      </c>
      <c r="K748" s="297">
        <v>149997</v>
      </c>
      <c r="L748" s="253"/>
    </row>
    <row r="749" spans="1:12" s="9" customFormat="1" ht="13.5">
      <c r="A749" s="162" t="s">
        <v>222</v>
      </c>
      <c r="B749" s="162" t="s">
        <v>161</v>
      </c>
      <c r="C749" s="163" t="s">
        <v>204</v>
      </c>
      <c r="D749" s="163" t="s">
        <v>204</v>
      </c>
      <c r="E749" s="63" t="s">
        <v>171</v>
      </c>
      <c r="F749" s="163">
        <v>517</v>
      </c>
      <c r="G749" s="207">
        <v>40704</v>
      </c>
      <c r="H749" s="353" t="s">
        <v>286</v>
      </c>
      <c r="I749" s="63" t="s">
        <v>9</v>
      </c>
      <c r="J749" s="208" t="s">
        <v>1152</v>
      </c>
      <c r="K749" s="297">
        <v>244000</v>
      </c>
      <c r="L749" s="253"/>
    </row>
    <row r="750" spans="1:12" s="9" customFormat="1" ht="13.5">
      <c r="A750" s="162" t="s">
        <v>222</v>
      </c>
      <c r="B750" s="162" t="s">
        <v>163</v>
      </c>
      <c r="C750" s="163" t="s">
        <v>204</v>
      </c>
      <c r="D750" s="163" t="s">
        <v>204</v>
      </c>
      <c r="E750" s="63" t="s">
        <v>171</v>
      </c>
      <c r="F750" s="163">
        <v>518</v>
      </c>
      <c r="G750" s="207">
        <v>40707</v>
      </c>
      <c r="H750" s="353" t="s">
        <v>396</v>
      </c>
      <c r="I750" s="63" t="s">
        <v>223</v>
      </c>
      <c r="J750" s="208" t="s">
        <v>224</v>
      </c>
      <c r="K750" s="297">
        <v>11000</v>
      </c>
      <c r="L750" s="253"/>
    </row>
    <row r="751" spans="1:12" s="9" customFormat="1" ht="13.5">
      <c r="A751" s="162" t="s">
        <v>222</v>
      </c>
      <c r="B751" s="162" t="s">
        <v>163</v>
      </c>
      <c r="C751" s="163" t="s">
        <v>204</v>
      </c>
      <c r="D751" s="163" t="s">
        <v>204</v>
      </c>
      <c r="E751" s="63" t="s">
        <v>171</v>
      </c>
      <c r="F751" s="163">
        <v>519</v>
      </c>
      <c r="G751" s="207">
        <v>40709</v>
      </c>
      <c r="H751" s="353" t="s">
        <v>396</v>
      </c>
      <c r="I751" s="63" t="s">
        <v>223</v>
      </c>
      <c r="J751" s="208" t="s">
        <v>224</v>
      </c>
      <c r="K751" s="297">
        <v>59556</v>
      </c>
      <c r="L751" s="253"/>
    </row>
    <row r="752" spans="1:12" s="9" customFormat="1" ht="13.5">
      <c r="A752" s="162" t="s">
        <v>222</v>
      </c>
      <c r="B752" s="162" t="s">
        <v>163</v>
      </c>
      <c r="C752" s="163" t="s">
        <v>204</v>
      </c>
      <c r="D752" s="163" t="s">
        <v>204</v>
      </c>
      <c r="E752" s="63" t="s">
        <v>171</v>
      </c>
      <c r="F752" s="163">
        <v>520</v>
      </c>
      <c r="G752" s="207">
        <v>40709</v>
      </c>
      <c r="H752" s="353" t="s">
        <v>396</v>
      </c>
      <c r="I752" s="63" t="s">
        <v>223</v>
      </c>
      <c r="J752" s="208" t="s">
        <v>224</v>
      </c>
      <c r="K752" s="297">
        <v>187010</v>
      </c>
      <c r="L752" s="253"/>
    </row>
    <row r="753" spans="1:12" s="9" customFormat="1" ht="13.5">
      <c r="A753" s="162" t="s">
        <v>222</v>
      </c>
      <c r="B753" s="162" t="s">
        <v>163</v>
      </c>
      <c r="C753" s="163" t="s">
        <v>204</v>
      </c>
      <c r="D753" s="163" t="s">
        <v>204</v>
      </c>
      <c r="E753" s="63" t="s">
        <v>171</v>
      </c>
      <c r="F753" s="163">
        <v>521</v>
      </c>
      <c r="G753" s="207">
        <v>40709</v>
      </c>
      <c r="H753" s="353" t="s">
        <v>396</v>
      </c>
      <c r="I753" s="63" t="s">
        <v>181</v>
      </c>
      <c r="J753" s="208" t="s">
        <v>182</v>
      </c>
      <c r="K753" s="297">
        <v>128499</v>
      </c>
      <c r="L753" s="253"/>
    </row>
    <row r="754" spans="1:12" s="9" customFormat="1" ht="13.5">
      <c r="A754" s="162" t="s">
        <v>222</v>
      </c>
      <c r="B754" s="162" t="s">
        <v>163</v>
      </c>
      <c r="C754" s="163" t="s">
        <v>204</v>
      </c>
      <c r="D754" s="163" t="s">
        <v>204</v>
      </c>
      <c r="E754" s="63" t="s">
        <v>171</v>
      </c>
      <c r="F754" s="163">
        <v>522</v>
      </c>
      <c r="G754" s="207">
        <v>40709</v>
      </c>
      <c r="H754" s="353" t="s">
        <v>396</v>
      </c>
      <c r="I754" s="63" t="s">
        <v>223</v>
      </c>
      <c r="J754" s="208" t="s">
        <v>224</v>
      </c>
      <c r="K754" s="297">
        <v>457240</v>
      </c>
      <c r="L754" s="253"/>
    </row>
    <row r="755" spans="1:12" s="9" customFormat="1" ht="13.5">
      <c r="A755" s="162" t="s">
        <v>222</v>
      </c>
      <c r="B755" s="162" t="s">
        <v>163</v>
      </c>
      <c r="C755" s="163" t="s">
        <v>204</v>
      </c>
      <c r="D755" s="163" t="s">
        <v>204</v>
      </c>
      <c r="E755" s="63" t="s">
        <v>171</v>
      </c>
      <c r="F755" s="163">
        <v>523</v>
      </c>
      <c r="G755" s="207">
        <v>40709</v>
      </c>
      <c r="H755" s="353" t="s">
        <v>396</v>
      </c>
      <c r="I755" s="63" t="s">
        <v>181</v>
      </c>
      <c r="J755" s="208" t="s">
        <v>182</v>
      </c>
      <c r="K755" s="297">
        <v>136110</v>
      </c>
      <c r="L755" s="253"/>
    </row>
    <row r="756" spans="1:12" s="9" customFormat="1" ht="13.5">
      <c r="A756" s="162" t="s">
        <v>222</v>
      </c>
      <c r="B756" s="162" t="s">
        <v>161</v>
      </c>
      <c r="C756" s="163" t="s">
        <v>204</v>
      </c>
      <c r="D756" s="163" t="s">
        <v>204</v>
      </c>
      <c r="E756" s="63" t="s">
        <v>171</v>
      </c>
      <c r="F756" s="163">
        <v>524</v>
      </c>
      <c r="G756" s="207">
        <v>40709</v>
      </c>
      <c r="H756" s="353" t="s">
        <v>1153</v>
      </c>
      <c r="I756" s="63" t="s">
        <v>1154</v>
      </c>
      <c r="J756" s="208" t="s">
        <v>1099</v>
      </c>
      <c r="K756" s="297">
        <v>89000</v>
      </c>
      <c r="L756" s="253"/>
    </row>
    <row r="757" spans="1:12" s="9" customFormat="1" ht="13.5">
      <c r="A757" s="162" t="s">
        <v>222</v>
      </c>
      <c r="B757" s="162" t="s">
        <v>161</v>
      </c>
      <c r="C757" s="163" t="s">
        <v>204</v>
      </c>
      <c r="D757" s="163" t="s">
        <v>204</v>
      </c>
      <c r="E757" s="63" t="s">
        <v>170</v>
      </c>
      <c r="F757" s="163">
        <v>460</v>
      </c>
      <c r="G757" s="207">
        <v>40710</v>
      </c>
      <c r="H757" s="353" t="s">
        <v>1155</v>
      </c>
      <c r="I757" s="63" t="s">
        <v>10</v>
      </c>
      <c r="J757" s="208" t="s">
        <v>1156</v>
      </c>
      <c r="K757" s="297">
        <v>290000</v>
      </c>
      <c r="L757" s="253"/>
    </row>
    <row r="758" spans="1:12" s="9" customFormat="1" ht="13.5">
      <c r="A758" s="162" t="s">
        <v>222</v>
      </c>
      <c r="B758" s="162" t="s">
        <v>163</v>
      </c>
      <c r="C758" s="163" t="s">
        <v>204</v>
      </c>
      <c r="D758" s="163" t="s">
        <v>204</v>
      </c>
      <c r="E758" s="63" t="s">
        <v>171</v>
      </c>
      <c r="F758" s="163">
        <v>525</v>
      </c>
      <c r="G758" s="207">
        <v>40710</v>
      </c>
      <c r="H758" s="353" t="s">
        <v>396</v>
      </c>
      <c r="I758" s="63" t="s">
        <v>181</v>
      </c>
      <c r="J758" s="208" t="s">
        <v>182</v>
      </c>
      <c r="K758" s="297">
        <v>302999</v>
      </c>
      <c r="L758" s="253"/>
    </row>
    <row r="759" spans="1:12" s="9" customFormat="1" ht="13.5">
      <c r="A759" s="162" t="s">
        <v>222</v>
      </c>
      <c r="B759" s="162" t="s">
        <v>163</v>
      </c>
      <c r="C759" s="163" t="s">
        <v>204</v>
      </c>
      <c r="D759" s="163" t="s">
        <v>204</v>
      </c>
      <c r="E759" s="63" t="s">
        <v>171</v>
      </c>
      <c r="F759" s="163">
        <v>526</v>
      </c>
      <c r="G759" s="207">
        <v>40710</v>
      </c>
      <c r="H759" s="353" t="s">
        <v>396</v>
      </c>
      <c r="I759" s="63" t="s">
        <v>181</v>
      </c>
      <c r="J759" s="208" t="s">
        <v>182</v>
      </c>
      <c r="K759" s="297">
        <v>316610</v>
      </c>
      <c r="L759" s="253"/>
    </row>
    <row r="760" spans="1:12" s="9" customFormat="1" ht="13.5">
      <c r="A760" s="162" t="s">
        <v>222</v>
      </c>
      <c r="B760" s="162" t="s">
        <v>163</v>
      </c>
      <c r="C760" s="163" t="s">
        <v>204</v>
      </c>
      <c r="D760" s="163" t="s">
        <v>204</v>
      </c>
      <c r="E760" s="63" t="s">
        <v>171</v>
      </c>
      <c r="F760" s="163">
        <v>527</v>
      </c>
      <c r="G760" s="207">
        <v>40710</v>
      </c>
      <c r="H760" s="353" t="s">
        <v>396</v>
      </c>
      <c r="I760" s="63" t="s">
        <v>181</v>
      </c>
      <c r="J760" s="208" t="s">
        <v>182</v>
      </c>
      <c r="K760" s="297">
        <v>169610</v>
      </c>
      <c r="L760" s="253"/>
    </row>
    <row r="761" spans="1:12" s="9" customFormat="1" ht="13.5">
      <c r="A761" s="162" t="s">
        <v>222</v>
      </c>
      <c r="B761" s="162" t="s">
        <v>163</v>
      </c>
      <c r="C761" s="163" t="s">
        <v>204</v>
      </c>
      <c r="D761" s="163" t="s">
        <v>204</v>
      </c>
      <c r="E761" s="63" t="s">
        <v>171</v>
      </c>
      <c r="F761" s="163">
        <v>528</v>
      </c>
      <c r="G761" s="207">
        <v>40710</v>
      </c>
      <c r="H761" s="353" t="s">
        <v>396</v>
      </c>
      <c r="I761" s="63" t="s">
        <v>181</v>
      </c>
      <c r="J761" s="208" t="s">
        <v>182</v>
      </c>
      <c r="K761" s="297">
        <v>233277</v>
      </c>
      <c r="L761" s="253"/>
    </row>
    <row r="762" spans="1:12" s="9" customFormat="1" ht="13.5">
      <c r="A762" s="162" t="s">
        <v>222</v>
      </c>
      <c r="B762" s="162" t="s">
        <v>163</v>
      </c>
      <c r="C762" s="163" t="s">
        <v>204</v>
      </c>
      <c r="D762" s="163" t="s">
        <v>204</v>
      </c>
      <c r="E762" s="63" t="s">
        <v>171</v>
      </c>
      <c r="F762" s="163">
        <v>529</v>
      </c>
      <c r="G762" s="207">
        <v>40710</v>
      </c>
      <c r="H762" s="353" t="s">
        <v>396</v>
      </c>
      <c r="I762" s="63" t="s">
        <v>181</v>
      </c>
      <c r="J762" s="208" t="s">
        <v>182</v>
      </c>
      <c r="K762" s="297">
        <v>426610</v>
      </c>
      <c r="L762" s="253"/>
    </row>
    <row r="763" spans="1:12" s="9" customFormat="1" ht="13.5">
      <c r="A763" s="162" t="s">
        <v>222</v>
      </c>
      <c r="B763" s="162" t="s">
        <v>163</v>
      </c>
      <c r="C763" s="163" t="s">
        <v>204</v>
      </c>
      <c r="D763" s="163" t="s">
        <v>204</v>
      </c>
      <c r="E763" s="63" t="s">
        <v>171</v>
      </c>
      <c r="F763" s="163">
        <v>530</v>
      </c>
      <c r="G763" s="207">
        <v>40711</v>
      </c>
      <c r="H763" s="353" t="s">
        <v>396</v>
      </c>
      <c r="I763" s="63" t="s">
        <v>181</v>
      </c>
      <c r="J763" s="208" t="s">
        <v>182</v>
      </c>
      <c r="K763" s="297">
        <v>131110</v>
      </c>
      <c r="L763" s="253"/>
    </row>
    <row r="764" spans="1:12" s="9" customFormat="1" ht="13.5">
      <c r="A764" s="162" t="s">
        <v>222</v>
      </c>
      <c r="B764" s="162" t="s">
        <v>163</v>
      </c>
      <c r="C764" s="163" t="s">
        <v>204</v>
      </c>
      <c r="D764" s="163" t="s">
        <v>204</v>
      </c>
      <c r="E764" s="63" t="s">
        <v>171</v>
      </c>
      <c r="F764" s="163">
        <v>531</v>
      </c>
      <c r="G764" s="207">
        <v>40711</v>
      </c>
      <c r="H764" s="353" t="s">
        <v>396</v>
      </c>
      <c r="I764" s="63" t="s">
        <v>223</v>
      </c>
      <c r="J764" s="208" t="s">
        <v>224</v>
      </c>
      <c r="K764" s="297">
        <v>409830</v>
      </c>
      <c r="L764" s="253"/>
    </row>
    <row r="765" spans="1:12" s="9" customFormat="1" ht="13.5">
      <c r="A765" s="162" t="s">
        <v>222</v>
      </c>
      <c r="B765" s="162" t="s">
        <v>163</v>
      </c>
      <c r="C765" s="163" t="s">
        <v>1157</v>
      </c>
      <c r="D765" s="164">
        <v>40710</v>
      </c>
      <c r="E765" s="63" t="s">
        <v>171</v>
      </c>
      <c r="F765" s="163">
        <v>532</v>
      </c>
      <c r="G765" s="207">
        <v>40711</v>
      </c>
      <c r="H765" s="353" t="s">
        <v>1158</v>
      </c>
      <c r="I765" s="63" t="s">
        <v>11</v>
      </c>
      <c r="J765" s="208" t="s">
        <v>1159</v>
      </c>
      <c r="K765" s="297">
        <v>280000</v>
      </c>
      <c r="L765" s="253"/>
    </row>
    <row r="766" spans="1:12" s="9" customFormat="1" ht="13.5">
      <c r="A766" s="162" t="s">
        <v>222</v>
      </c>
      <c r="B766" s="162" t="s">
        <v>163</v>
      </c>
      <c r="C766" s="163" t="s">
        <v>204</v>
      </c>
      <c r="D766" s="163" t="s">
        <v>204</v>
      </c>
      <c r="E766" s="63" t="s">
        <v>171</v>
      </c>
      <c r="F766" s="163">
        <v>533</v>
      </c>
      <c r="G766" s="207">
        <v>40714</v>
      </c>
      <c r="H766" s="353" t="s">
        <v>12</v>
      </c>
      <c r="I766" s="63" t="s">
        <v>1371</v>
      </c>
      <c r="J766" s="208" t="s">
        <v>1160</v>
      </c>
      <c r="K766" s="297">
        <v>79200</v>
      </c>
      <c r="L766" s="253"/>
    </row>
    <row r="767" spans="1:12" s="9" customFormat="1" ht="13.5">
      <c r="A767" s="162" t="s">
        <v>222</v>
      </c>
      <c r="B767" s="162" t="s">
        <v>163</v>
      </c>
      <c r="C767" s="163" t="s">
        <v>204</v>
      </c>
      <c r="D767" s="163" t="s">
        <v>204</v>
      </c>
      <c r="E767" s="63" t="s">
        <v>171</v>
      </c>
      <c r="F767" s="163">
        <v>534</v>
      </c>
      <c r="G767" s="207">
        <v>40714</v>
      </c>
      <c r="H767" s="353" t="s">
        <v>396</v>
      </c>
      <c r="I767" s="63" t="s">
        <v>181</v>
      </c>
      <c r="J767" s="208" t="s">
        <v>182</v>
      </c>
      <c r="K767" s="297">
        <v>169610</v>
      </c>
      <c r="L767" s="253"/>
    </row>
    <row r="768" spans="1:12" s="37" customFormat="1" ht="13.5">
      <c r="A768" s="162" t="s">
        <v>222</v>
      </c>
      <c r="B768" s="162" t="s">
        <v>163</v>
      </c>
      <c r="C768" s="163" t="s">
        <v>204</v>
      </c>
      <c r="D768" s="163" t="s">
        <v>204</v>
      </c>
      <c r="E768" s="63" t="s">
        <v>171</v>
      </c>
      <c r="F768" s="163">
        <v>535</v>
      </c>
      <c r="G768" s="207">
        <v>40715</v>
      </c>
      <c r="H768" s="353" t="s">
        <v>396</v>
      </c>
      <c r="I768" s="63" t="s">
        <v>223</v>
      </c>
      <c r="J768" s="208" t="s">
        <v>224</v>
      </c>
      <c r="K768" s="297">
        <v>209820</v>
      </c>
      <c r="L768" s="253"/>
    </row>
    <row r="769" spans="1:12" s="37" customFormat="1" ht="13.5">
      <c r="A769" s="162" t="s">
        <v>222</v>
      </c>
      <c r="B769" s="162" t="s">
        <v>163</v>
      </c>
      <c r="C769" s="163" t="s">
        <v>204</v>
      </c>
      <c r="D769" s="163" t="s">
        <v>204</v>
      </c>
      <c r="E769" s="63" t="s">
        <v>171</v>
      </c>
      <c r="F769" s="163">
        <v>536</v>
      </c>
      <c r="G769" s="207">
        <v>40715</v>
      </c>
      <c r="H769" s="353" t="s">
        <v>396</v>
      </c>
      <c r="I769" s="63" t="s">
        <v>223</v>
      </c>
      <c r="J769" s="208" t="s">
        <v>224</v>
      </c>
      <c r="K769" s="297">
        <v>104910</v>
      </c>
      <c r="L769" s="253"/>
    </row>
    <row r="770" spans="1:12" s="37" customFormat="1" ht="13.5">
      <c r="A770" s="162" t="s">
        <v>222</v>
      </c>
      <c r="B770" s="162" t="s">
        <v>163</v>
      </c>
      <c r="C770" s="163" t="s">
        <v>204</v>
      </c>
      <c r="D770" s="163" t="s">
        <v>204</v>
      </c>
      <c r="E770" s="63" t="s">
        <v>171</v>
      </c>
      <c r="F770" s="163">
        <v>537</v>
      </c>
      <c r="G770" s="207">
        <v>40715</v>
      </c>
      <c r="H770" s="353" t="s">
        <v>396</v>
      </c>
      <c r="I770" s="63" t="s">
        <v>223</v>
      </c>
      <c r="J770" s="208" t="s">
        <v>224</v>
      </c>
      <c r="K770" s="297">
        <v>104910</v>
      </c>
      <c r="L770" s="253"/>
    </row>
    <row r="771" spans="1:12" s="37" customFormat="1" ht="13.5">
      <c r="A771" s="162" t="s">
        <v>222</v>
      </c>
      <c r="B771" s="162" t="s">
        <v>161</v>
      </c>
      <c r="C771" s="163" t="s">
        <v>204</v>
      </c>
      <c r="D771" s="163" t="s">
        <v>204</v>
      </c>
      <c r="E771" s="63" t="s">
        <v>171</v>
      </c>
      <c r="F771" s="163">
        <v>538</v>
      </c>
      <c r="G771" s="207">
        <v>40715</v>
      </c>
      <c r="H771" s="353" t="s">
        <v>1161</v>
      </c>
      <c r="I771" s="63" t="s">
        <v>13</v>
      </c>
      <c r="J771" s="208" t="s">
        <v>1162</v>
      </c>
      <c r="K771" s="297">
        <v>54999</v>
      </c>
      <c r="L771" s="253"/>
    </row>
    <row r="772" spans="1:12" s="37" customFormat="1" ht="13.5">
      <c r="A772" s="162" t="s">
        <v>222</v>
      </c>
      <c r="B772" s="162" t="s">
        <v>163</v>
      </c>
      <c r="C772" s="163" t="s">
        <v>204</v>
      </c>
      <c r="D772" s="163" t="s">
        <v>204</v>
      </c>
      <c r="E772" s="63" t="s">
        <v>171</v>
      </c>
      <c r="F772" s="163">
        <v>539</v>
      </c>
      <c r="G772" s="207">
        <v>40716</v>
      </c>
      <c r="H772" s="353" t="s">
        <v>396</v>
      </c>
      <c r="I772" s="63" t="s">
        <v>223</v>
      </c>
      <c r="J772" s="208" t="s">
        <v>224</v>
      </c>
      <c r="K772" s="297">
        <v>28000</v>
      </c>
      <c r="L772" s="253"/>
    </row>
    <row r="773" spans="1:12" s="37" customFormat="1" ht="13.5">
      <c r="A773" s="162" t="s">
        <v>222</v>
      </c>
      <c r="B773" s="162" t="s">
        <v>163</v>
      </c>
      <c r="C773" s="163" t="s">
        <v>204</v>
      </c>
      <c r="D773" s="163" t="s">
        <v>204</v>
      </c>
      <c r="E773" s="63" t="s">
        <v>171</v>
      </c>
      <c r="F773" s="163">
        <v>540</v>
      </c>
      <c r="G773" s="207">
        <v>40716</v>
      </c>
      <c r="H773" s="353" t="s">
        <v>396</v>
      </c>
      <c r="I773" s="63" t="s">
        <v>181</v>
      </c>
      <c r="J773" s="208" t="s">
        <v>182</v>
      </c>
      <c r="K773" s="297">
        <v>246610</v>
      </c>
      <c r="L773" s="253"/>
    </row>
    <row r="774" spans="1:12" s="37" customFormat="1" ht="13.5">
      <c r="A774" s="162" t="s">
        <v>222</v>
      </c>
      <c r="B774" s="162" t="s">
        <v>163</v>
      </c>
      <c r="C774" s="163" t="s">
        <v>204</v>
      </c>
      <c r="D774" s="163" t="s">
        <v>204</v>
      </c>
      <c r="E774" s="63" t="s">
        <v>171</v>
      </c>
      <c r="F774" s="163">
        <v>541</v>
      </c>
      <c r="G774" s="207">
        <v>40716</v>
      </c>
      <c r="H774" s="353" t="s">
        <v>396</v>
      </c>
      <c r="I774" s="63" t="s">
        <v>223</v>
      </c>
      <c r="J774" s="208" t="s">
        <v>224</v>
      </c>
      <c r="K774" s="297">
        <v>28800</v>
      </c>
      <c r="L774" s="253"/>
    </row>
    <row r="775" spans="1:12" s="37" customFormat="1" ht="13.5">
      <c r="A775" s="162" t="s">
        <v>222</v>
      </c>
      <c r="B775" s="162" t="s">
        <v>163</v>
      </c>
      <c r="C775" s="163" t="s">
        <v>204</v>
      </c>
      <c r="D775" s="163" t="s">
        <v>204</v>
      </c>
      <c r="E775" s="63" t="s">
        <v>171</v>
      </c>
      <c r="F775" s="163">
        <v>542</v>
      </c>
      <c r="G775" s="207">
        <v>40718</v>
      </c>
      <c r="H775" s="353" t="s">
        <v>396</v>
      </c>
      <c r="I775" s="63" t="s">
        <v>181</v>
      </c>
      <c r="J775" s="208" t="s">
        <v>182</v>
      </c>
      <c r="K775" s="297">
        <v>31000</v>
      </c>
      <c r="L775" s="253"/>
    </row>
    <row r="776" spans="1:12" s="37" customFormat="1" ht="13.5">
      <c r="A776" s="162" t="s">
        <v>222</v>
      </c>
      <c r="B776" s="162" t="s">
        <v>188</v>
      </c>
      <c r="C776" s="163" t="s">
        <v>204</v>
      </c>
      <c r="D776" s="207" t="s">
        <v>204</v>
      </c>
      <c r="E776" s="63" t="s">
        <v>225</v>
      </c>
      <c r="F776" s="163">
        <v>42183</v>
      </c>
      <c r="G776" s="207">
        <v>40709</v>
      </c>
      <c r="H776" s="353" t="s">
        <v>226</v>
      </c>
      <c r="I776" s="224" t="s">
        <v>227</v>
      </c>
      <c r="J776" s="206" t="s">
        <v>228</v>
      </c>
      <c r="K776" s="297">
        <v>102240</v>
      </c>
      <c r="L776" s="253"/>
    </row>
    <row r="777" spans="1:12" s="37" customFormat="1" ht="13.5">
      <c r="A777" s="162" t="s">
        <v>222</v>
      </c>
      <c r="B777" s="162" t="s">
        <v>188</v>
      </c>
      <c r="C777" s="163" t="s">
        <v>204</v>
      </c>
      <c r="D777" s="207" t="s">
        <v>204</v>
      </c>
      <c r="E777" s="63" t="s">
        <v>225</v>
      </c>
      <c r="F777" s="163">
        <v>13806341</v>
      </c>
      <c r="G777" s="207">
        <v>40717</v>
      </c>
      <c r="H777" s="353" t="s">
        <v>287</v>
      </c>
      <c r="I777" s="224" t="s">
        <v>229</v>
      </c>
      <c r="J777" s="206" t="s">
        <v>230</v>
      </c>
      <c r="K777" s="297">
        <v>271700</v>
      </c>
      <c r="L777" s="253"/>
    </row>
    <row r="778" spans="1:12" s="37" customFormat="1" ht="13.5">
      <c r="A778" s="162" t="s">
        <v>222</v>
      </c>
      <c r="B778" s="162" t="s">
        <v>188</v>
      </c>
      <c r="C778" s="163" t="s">
        <v>204</v>
      </c>
      <c r="D778" s="207" t="s">
        <v>204</v>
      </c>
      <c r="E778" s="63" t="s">
        <v>225</v>
      </c>
      <c r="F778" s="163">
        <v>2195209</v>
      </c>
      <c r="G778" s="207">
        <v>40722</v>
      </c>
      <c r="H778" s="353" t="s">
        <v>231</v>
      </c>
      <c r="I778" s="224" t="s">
        <v>229</v>
      </c>
      <c r="J778" s="206" t="s">
        <v>230</v>
      </c>
      <c r="K778" s="297">
        <v>40300</v>
      </c>
      <c r="L778" s="253"/>
    </row>
    <row r="779" spans="1:12" s="37" customFormat="1" ht="13.5">
      <c r="A779" s="162" t="s">
        <v>222</v>
      </c>
      <c r="B779" s="162" t="s">
        <v>188</v>
      </c>
      <c r="C779" s="163" t="s">
        <v>204</v>
      </c>
      <c r="D779" s="207" t="s">
        <v>204</v>
      </c>
      <c r="E779" s="63" t="s">
        <v>225</v>
      </c>
      <c r="F779" s="163">
        <v>13805811</v>
      </c>
      <c r="G779" s="207">
        <v>40716</v>
      </c>
      <c r="H779" s="353" t="s">
        <v>232</v>
      </c>
      <c r="I779" s="224" t="s">
        <v>229</v>
      </c>
      <c r="J779" s="206" t="s">
        <v>230</v>
      </c>
      <c r="K779" s="297">
        <v>561900</v>
      </c>
      <c r="L779" s="253"/>
    </row>
    <row r="780" spans="1:12" s="37" customFormat="1" ht="13.5">
      <c r="A780" s="162" t="s">
        <v>222</v>
      </c>
      <c r="B780" s="162" t="s">
        <v>188</v>
      </c>
      <c r="C780" s="163" t="s">
        <v>204</v>
      </c>
      <c r="D780" s="207" t="s">
        <v>204</v>
      </c>
      <c r="E780" s="63" t="s">
        <v>225</v>
      </c>
      <c r="F780" s="163"/>
      <c r="G780" s="207">
        <v>40574</v>
      </c>
      <c r="H780" s="353" t="s">
        <v>233</v>
      </c>
      <c r="I780" s="224" t="s">
        <v>234</v>
      </c>
      <c r="J780" s="206" t="s">
        <v>191</v>
      </c>
      <c r="K780" s="297"/>
      <c r="L780" s="253"/>
    </row>
    <row r="781" spans="1:12" s="37" customFormat="1" ht="13.5">
      <c r="A781" s="162" t="s">
        <v>222</v>
      </c>
      <c r="B781" s="162" t="s">
        <v>188</v>
      </c>
      <c r="C781" s="163" t="s">
        <v>204</v>
      </c>
      <c r="D781" s="207" t="s">
        <v>204</v>
      </c>
      <c r="E781" s="63" t="s">
        <v>225</v>
      </c>
      <c r="F781" s="163" t="s">
        <v>235</v>
      </c>
      <c r="G781" s="207">
        <v>40682</v>
      </c>
      <c r="H781" s="353" t="s">
        <v>236</v>
      </c>
      <c r="I781" s="224" t="s">
        <v>237</v>
      </c>
      <c r="J781" s="206" t="s">
        <v>169</v>
      </c>
      <c r="K781" s="297">
        <v>585835</v>
      </c>
      <c r="L781" s="253"/>
    </row>
    <row r="782" spans="1:12" s="37" customFormat="1" ht="13.5">
      <c r="A782" s="162" t="s">
        <v>222</v>
      </c>
      <c r="B782" s="162" t="s">
        <v>188</v>
      </c>
      <c r="C782" s="163" t="s">
        <v>204</v>
      </c>
      <c r="D782" s="207" t="s">
        <v>162</v>
      </c>
      <c r="E782" s="63" t="s">
        <v>225</v>
      </c>
      <c r="F782" s="163">
        <v>1423584</v>
      </c>
      <c r="G782" s="207">
        <v>40694</v>
      </c>
      <c r="H782" s="353" t="s">
        <v>122</v>
      </c>
      <c r="I782" s="224" t="s">
        <v>190</v>
      </c>
      <c r="J782" s="206" t="s">
        <v>191</v>
      </c>
      <c r="K782" s="297">
        <v>25579</v>
      </c>
      <c r="L782" s="253"/>
    </row>
    <row r="783" spans="1:12" s="37" customFormat="1" ht="13.5">
      <c r="A783" s="162" t="s">
        <v>222</v>
      </c>
      <c r="B783" s="162" t="s">
        <v>188</v>
      </c>
      <c r="C783" s="163" t="s">
        <v>204</v>
      </c>
      <c r="D783" s="207" t="s">
        <v>162</v>
      </c>
      <c r="E783" s="63" t="s">
        <v>225</v>
      </c>
      <c r="F783" s="163">
        <v>1423585</v>
      </c>
      <c r="G783" s="207">
        <v>40694</v>
      </c>
      <c r="H783" s="353" t="s">
        <v>123</v>
      </c>
      <c r="I783" s="224" t="s">
        <v>190</v>
      </c>
      <c r="J783" s="206" t="s">
        <v>191</v>
      </c>
      <c r="K783" s="297">
        <v>15977</v>
      </c>
      <c r="L783" s="253"/>
    </row>
    <row r="784" spans="1:12" s="37" customFormat="1" ht="13.5">
      <c r="A784" s="162" t="s">
        <v>222</v>
      </c>
      <c r="B784" s="162" t="s">
        <v>188</v>
      </c>
      <c r="C784" s="163" t="s">
        <v>204</v>
      </c>
      <c r="D784" s="207" t="s">
        <v>162</v>
      </c>
      <c r="E784" s="63" t="s">
        <v>225</v>
      </c>
      <c r="F784" s="163">
        <v>30948218</v>
      </c>
      <c r="G784" s="207">
        <v>40701</v>
      </c>
      <c r="H784" s="353" t="s">
        <v>124</v>
      </c>
      <c r="I784" s="224" t="s">
        <v>200</v>
      </c>
      <c r="J784" s="206" t="s">
        <v>201</v>
      </c>
      <c r="K784" s="297">
        <v>233037</v>
      </c>
      <c r="L784" s="253"/>
    </row>
    <row r="785" spans="1:12" s="37" customFormat="1" ht="14.25" thickBot="1">
      <c r="A785" s="165" t="s">
        <v>222</v>
      </c>
      <c r="B785" s="165" t="s">
        <v>188</v>
      </c>
      <c r="C785" s="166" t="s">
        <v>204</v>
      </c>
      <c r="D785" s="209" t="s">
        <v>162</v>
      </c>
      <c r="E785" s="310" t="s">
        <v>225</v>
      </c>
      <c r="F785" s="166">
        <v>30931537</v>
      </c>
      <c r="G785" s="209">
        <v>40670</v>
      </c>
      <c r="H785" s="354" t="s">
        <v>125</v>
      </c>
      <c r="I785" s="242" t="s">
        <v>200</v>
      </c>
      <c r="J785" s="210" t="s">
        <v>201</v>
      </c>
      <c r="K785" s="306">
        <v>223929</v>
      </c>
      <c r="L785" s="253"/>
    </row>
    <row r="786" spans="1:12" s="37" customFormat="1" ht="13.5">
      <c r="A786" s="101" t="s">
        <v>375</v>
      </c>
      <c r="B786" s="156" t="s">
        <v>161</v>
      </c>
      <c r="C786" s="157" t="s">
        <v>204</v>
      </c>
      <c r="D786" s="205" t="s">
        <v>204</v>
      </c>
      <c r="E786" s="312" t="s">
        <v>171</v>
      </c>
      <c r="F786" s="157">
        <v>864</v>
      </c>
      <c r="G786" s="188">
        <v>40697</v>
      </c>
      <c r="H786" s="355" t="s">
        <v>2168</v>
      </c>
      <c r="I786" s="312" t="s">
        <v>210</v>
      </c>
      <c r="J786" s="189" t="s">
        <v>331</v>
      </c>
      <c r="K786" s="297">
        <v>698029</v>
      </c>
      <c r="L786" s="253"/>
    </row>
    <row r="787" spans="1:12" s="37" customFormat="1" ht="13.5">
      <c r="A787" s="80" t="s">
        <v>375</v>
      </c>
      <c r="B787" s="162" t="s">
        <v>161</v>
      </c>
      <c r="C787" s="81" t="s">
        <v>204</v>
      </c>
      <c r="D787" s="190" t="s">
        <v>204</v>
      </c>
      <c r="E787" s="66" t="s">
        <v>170</v>
      </c>
      <c r="F787" s="163">
        <v>1024</v>
      </c>
      <c r="G787" s="190">
        <v>40697</v>
      </c>
      <c r="H787" s="353" t="s">
        <v>2169</v>
      </c>
      <c r="I787" s="66" t="s">
        <v>2170</v>
      </c>
      <c r="J787" s="154" t="s">
        <v>376</v>
      </c>
      <c r="K787" s="297">
        <v>136624</v>
      </c>
      <c r="L787" s="253"/>
    </row>
    <row r="788" spans="1:12" s="37" customFormat="1" ht="27">
      <c r="A788" s="80" t="s">
        <v>375</v>
      </c>
      <c r="B788" s="162" t="s">
        <v>161</v>
      </c>
      <c r="C788" s="81" t="s">
        <v>204</v>
      </c>
      <c r="D788" s="190" t="s">
        <v>204</v>
      </c>
      <c r="E788" s="66" t="s">
        <v>171</v>
      </c>
      <c r="F788" s="163">
        <v>865</v>
      </c>
      <c r="G788" s="190">
        <v>40700</v>
      </c>
      <c r="H788" s="353" t="s">
        <v>2171</v>
      </c>
      <c r="I788" s="63" t="s">
        <v>420</v>
      </c>
      <c r="J788" s="206" t="s">
        <v>421</v>
      </c>
      <c r="K788" s="297">
        <v>27778</v>
      </c>
      <c r="L788" s="253"/>
    </row>
    <row r="789" spans="1:12" s="37" customFormat="1" ht="13.5">
      <c r="A789" s="80" t="s">
        <v>375</v>
      </c>
      <c r="B789" s="162" t="s">
        <v>161</v>
      </c>
      <c r="C789" s="81" t="s">
        <v>204</v>
      </c>
      <c r="D789" s="190" t="s">
        <v>204</v>
      </c>
      <c r="E789" s="66" t="s">
        <v>171</v>
      </c>
      <c r="F789" s="163">
        <v>866</v>
      </c>
      <c r="G789" s="190">
        <v>40700</v>
      </c>
      <c r="H789" s="349" t="s">
        <v>82</v>
      </c>
      <c r="I789" s="66" t="s">
        <v>83</v>
      </c>
      <c r="J789" s="154" t="s">
        <v>84</v>
      </c>
      <c r="K789" s="297">
        <v>154700</v>
      </c>
      <c r="L789" s="253"/>
    </row>
    <row r="790" spans="1:12" s="37" customFormat="1" ht="13.5">
      <c r="A790" s="80" t="s">
        <v>375</v>
      </c>
      <c r="B790" s="162" t="s">
        <v>161</v>
      </c>
      <c r="C790" s="81" t="s">
        <v>2172</v>
      </c>
      <c r="D790" s="190">
        <v>40694</v>
      </c>
      <c r="E790" s="66" t="s">
        <v>170</v>
      </c>
      <c r="F790" s="163">
        <v>1027</v>
      </c>
      <c r="G790" s="190">
        <v>40704</v>
      </c>
      <c r="H790" s="353" t="s">
        <v>2173</v>
      </c>
      <c r="I790" s="66" t="s">
        <v>86</v>
      </c>
      <c r="J790" s="154" t="s">
        <v>87</v>
      </c>
      <c r="K790" s="297">
        <v>2699797</v>
      </c>
      <c r="L790" s="253"/>
    </row>
    <row r="791" spans="1:12" s="37" customFormat="1" ht="27">
      <c r="A791" s="80" t="s">
        <v>375</v>
      </c>
      <c r="B791" s="162" t="s">
        <v>163</v>
      </c>
      <c r="C791" s="81" t="s">
        <v>204</v>
      </c>
      <c r="D791" s="190" t="s">
        <v>204</v>
      </c>
      <c r="E791" s="66" t="s">
        <v>171</v>
      </c>
      <c r="F791" s="163">
        <v>867</v>
      </c>
      <c r="G791" s="190">
        <v>40704</v>
      </c>
      <c r="H791" s="353" t="s">
        <v>2174</v>
      </c>
      <c r="I791" s="63" t="s">
        <v>89</v>
      </c>
      <c r="J791" s="154" t="s">
        <v>90</v>
      </c>
      <c r="K791" s="297">
        <v>33333</v>
      </c>
      <c r="L791" s="253"/>
    </row>
    <row r="792" spans="1:12" s="37" customFormat="1" ht="13.5">
      <c r="A792" s="80" t="s">
        <v>375</v>
      </c>
      <c r="B792" s="162" t="s">
        <v>161</v>
      </c>
      <c r="C792" s="81" t="s">
        <v>204</v>
      </c>
      <c r="D792" s="190" t="s">
        <v>204</v>
      </c>
      <c r="E792" s="66" t="s">
        <v>170</v>
      </c>
      <c r="F792" s="163">
        <v>1028</v>
      </c>
      <c r="G792" s="190">
        <v>40704</v>
      </c>
      <c r="H792" s="349" t="s">
        <v>91</v>
      </c>
      <c r="I792" s="66" t="s">
        <v>2175</v>
      </c>
      <c r="J792" s="154" t="s">
        <v>173</v>
      </c>
      <c r="K792" s="297">
        <v>47714</v>
      </c>
      <c r="L792" s="253"/>
    </row>
    <row r="793" spans="1:12" s="37" customFormat="1" ht="13.5">
      <c r="A793" s="80" t="s">
        <v>375</v>
      </c>
      <c r="B793" s="162" t="s">
        <v>161</v>
      </c>
      <c r="C793" s="81" t="s">
        <v>204</v>
      </c>
      <c r="D793" s="190" t="s">
        <v>204</v>
      </c>
      <c r="E793" s="66" t="s">
        <v>171</v>
      </c>
      <c r="F793" s="163">
        <v>868</v>
      </c>
      <c r="G793" s="190">
        <v>40707</v>
      </c>
      <c r="H793" s="349" t="s">
        <v>2176</v>
      </c>
      <c r="I793" s="66" t="s">
        <v>261</v>
      </c>
      <c r="J793" s="212" t="s">
        <v>165</v>
      </c>
      <c r="K793" s="297">
        <v>88154</v>
      </c>
      <c r="L793" s="253"/>
    </row>
    <row r="794" spans="1:12" s="37" customFormat="1" ht="13.5">
      <c r="A794" s="80" t="s">
        <v>375</v>
      </c>
      <c r="B794" s="162" t="s">
        <v>161</v>
      </c>
      <c r="C794" s="81" t="s">
        <v>204</v>
      </c>
      <c r="D794" s="190" t="s">
        <v>204</v>
      </c>
      <c r="E794" s="66" t="s">
        <v>171</v>
      </c>
      <c r="F794" s="163">
        <v>869</v>
      </c>
      <c r="G794" s="190">
        <v>40708</v>
      </c>
      <c r="H794" s="349" t="s">
        <v>2177</v>
      </c>
      <c r="I794" s="66" t="s">
        <v>261</v>
      </c>
      <c r="J794" s="212" t="s">
        <v>165</v>
      </c>
      <c r="K794" s="297">
        <v>501308</v>
      </c>
      <c r="L794" s="253"/>
    </row>
    <row r="795" spans="1:12" s="37" customFormat="1" ht="13.5">
      <c r="A795" s="80" t="s">
        <v>375</v>
      </c>
      <c r="B795" s="162" t="s">
        <v>106</v>
      </c>
      <c r="C795" s="163" t="s">
        <v>2178</v>
      </c>
      <c r="D795" s="207">
        <v>40709</v>
      </c>
      <c r="E795" s="66" t="s">
        <v>171</v>
      </c>
      <c r="F795" s="163">
        <v>870</v>
      </c>
      <c r="G795" s="190">
        <v>40709</v>
      </c>
      <c r="H795" s="353" t="s">
        <v>2179</v>
      </c>
      <c r="I795" s="66" t="s">
        <v>88</v>
      </c>
      <c r="J795" s="154" t="s">
        <v>120</v>
      </c>
      <c r="K795" s="297">
        <v>120000</v>
      </c>
      <c r="L795" s="253"/>
    </row>
    <row r="796" spans="1:12" s="37" customFormat="1" ht="13.5">
      <c r="A796" s="80" t="s">
        <v>375</v>
      </c>
      <c r="B796" s="162" t="s">
        <v>161</v>
      </c>
      <c r="C796" s="163" t="s">
        <v>204</v>
      </c>
      <c r="D796" s="207" t="s">
        <v>204</v>
      </c>
      <c r="E796" s="66" t="s">
        <v>171</v>
      </c>
      <c r="F796" s="163">
        <v>871</v>
      </c>
      <c r="G796" s="190">
        <v>40709</v>
      </c>
      <c r="H796" s="349" t="s">
        <v>2180</v>
      </c>
      <c r="I796" s="66" t="s">
        <v>261</v>
      </c>
      <c r="J796" s="212" t="s">
        <v>165</v>
      </c>
      <c r="K796" s="297">
        <v>211654</v>
      </c>
      <c r="L796" s="253"/>
    </row>
    <row r="797" spans="1:12" s="37" customFormat="1" ht="13.5">
      <c r="A797" s="80" t="s">
        <v>375</v>
      </c>
      <c r="B797" s="162" t="s">
        <v>161</v>
      </c>
      <c r="C797" s="81" t="s">
        <v>2181</v>
      </c>
      <c r="D797" s="190">
        <v>40318</v>
      </c>
      <c r="E797" s="66" t="s">
        <v>171</v>
      </c>
      <c r="F797" s="163">
        <v>872</v>
      </c>
      <c r="G797" s="190">
        <v>40714</v>
      </c>
      <c r="H797" s="349" t="s">
        <v>2182</v>
      </c>
      <c r="I797" s="66" t="s">
        <v>2183</v>
      </c>
      <c r="J797" s="154" t="s">
        <v>2184</v>
      </c>
      <c r="K797" s="297">
        <v>625821</v>
      </c>
      <c r="L797" s="253"/>
    </row>
    <row r="798" spans="1:12" s="37" customFormat="1" ht="27">
      <c r="A798" s="80" t="s">
        <v>375</v>
      </c>
      <c r="B798" s="162" t="s">
        <v>161</v>
      </c>
      <c r="C798" s="81" t="s">
        <v>204</v>
      </c>
      <c r="D798" s="190" t="s">
        <v>204</v>
      </c>
      <c r="E798" s="66" t="s">
        <v>170</v>
      </c>
      <c r="F798" s="163">
        <v>1030</v>
      </c>
      <c r="G798" s="190">
        <v>40716</v>
      </c>
      <c r="H798" s="353" t="s">
        <v>1313</v>
      </c>
      <c r="I798" s="66" t="s">
        <v>1000</v>
      </c>
      <c r="J798" s="154" t="s">
        <v>326</v>
      </c>
      <c r="K798" s="297">
        <v>3500000</v>
      </c>
      <c r="L798" s="253"/>
    </row>
    <row r="799" spans="1:12" s="37" customFormat="1" ht="13.5">
      <c r="A799" s="80" t="s">
        <v>375</v>
      </c>
      <c r="B799" s="162" t="s">
        <v>161</v>
      </c>
      <c r="C799" s="81" t="s">
        <v>204</v>
      </c>
      <c r="D799" s="190" t="s">
        <v>204</v>
      </c>
      <c r="E799" s="66" t="s">
        <v>170</v>
      </c>
      <c r="F799" s="163">
        <v>1032</v>
      </c>
      <c r="G799" s="190">
        <v>40718</v>
      </c>
      <c r="H799" s="349" t="s">
        <v>1314</v>
      </c>
      <c r="I799" s="66" t="s">
        <v>1315</v>
      </c>
      <c r="J799" s="154" t="s">
        <v>101</v>
      </c>
      <c r="K799" s="297">
        <v>38092</v>
      </c>
      <c r="L799" s="253"/>
    </row>
    <row r="800" spans="1:12" s="37" customFormat="1" ht="13.5">
      <c r="A800" s="80" t="s">
        <v>375</v>
      </c>
      <c r="B800" s="162" t="s">
        <v>106</v>
      </c>
      <c r="C800" s="81" t="s">
        <v>204</v>
      </c>
      <c r="D800" s="190" t="s">
        <v>204</v>
      </c>
      <c r="E800" s="66" t="s">
        <v>170</v>
      </c>
      <c r="F800" s="163">
        <v>1033</v>
      </c>
      <c r="G800" s="190">
        <v>40718</v>
      </c>
      <c r="H800" s="349" t="s">
        <v>1316</v>
      </c>
      <c r="I800" s="63" t="s">
        <v>85</v>
      </c>
      <c r="J800" s="154" t="s">
        <v>168</v>
      </c>
      <c r="K800" s="297">
        <v>176110</v>
      </c>
      <c r="L800" s="253"/>
    </row>
    <row r="801" spans="1:12" s="37" customFormat="1" ht="13.5">
      <c r="A801" s="80" t="s">
        <v>375</v>
      </c>
      <c r="B801" s="162" t="s">
        <v>161</v>
      </c>
      <c r="C801" s="81" t="s">
        <v>204</v>
      </c>
      <c r="D801" s="190" t="s">
        <v>204</v>
      </c>
      <c r="E801" s="66" t="s">
        <v>170</v>
      </c>
      <c r="F801" s="163">
        <v>1034</v>
      </c>
      <c r="G801" s="190">
        <v>40724</v>
      </c>
      <c r="H801" s="353" t="s">
        <v>1317</v>
      </c>
      <c r="I801" s="66" t="s">
        <v>1318</v>
      </c>
      <c r="J801" s="154" t="s">
        <v>1319</v>
      </c>
      <c r="K801" s="297">
        <v>885575</v>
      </c>
      <c r="L801" s="253"/>
    </row>
    <row r="802" spans="1:12" s="37" customFormat="1" ht="27">
      <c r="A802" s="80" t="s">
        <v>375</v>
      </c>
      <c r="B802" s="162" t="s">
        <v>161</v>
      </c>
      <c r="C802" s="81" t="s">
        <v>204</v>
      </c>
      <c r="D802" s="190" t="s">
        <v>204</v>
      </c>
      <c r="E802" s="66" t="s">
        <v>170</v>
      </c>
      <c r="F802" s="163">
        <v>1035</v>
      </c>
      <c r="G802" s="190">
        <v>40724</v>
      </c>
      <c r="H802" s="353" t="s">
        <v>14</v>
      </c>
      <c r="I802" s="66" t="s">
        <v>1320</v>
      </c>
      <c r="J802" s="212" t="s">
        <v>1321</v>
      </c>
      <c r="K802" s="297">
        <v>380141</v>
      </c>
      <c r="L802" s="253"/>
    </row>
    <row r="803" spans="1:12" s="37" customFormat="1" ht="13.5">
      <c r="A803" s="80" t="s">
        <v>375</v>
      </c>
      <c r="B803" s="162" t="s">
        <v>163</v>
      </c>
      <c r="C803" s="81" t="s">
        <v>1322</v>
      </c>
      <c r="D803" s="190">
        <v>40336</v>
      </c>
      <c r="E803" s="66" t="s">
        <v>170</v>
      </c>
      <c r="F803" s="163">
        <v>1036</v>
      </c>
      <c r="G803" s="190">
        <v>40724</v>
      </c>
      <c r="H803" s="353" t="s">
        <v>1323</v>
      </c>
      <c r="I803" s="66" t="s">
        <v>92</v>
      </c>
      <c r="J803" s="154" t="s">
        <v>325</v>
      </c>
      <c r="K803" s="297">
        <v>62270</v>
      </c>
      <c r="L803" s="253"/>
    </row>
    <row r="804" spans="1:12" s="9" customFormat="1" ht="27">
      <c r="A804" s="80" t="s">
        <v>375</v>
      </c>
      <c r="B804" s="162" t="s">
        <v>163</v>
      </c>
      <c r="C804" s="213" t="s">
        <v>107</v>
      </c>
      <c r="D804" s="207">
        <v>40233</v>
      </c>
      <c r="E804" s="63" t="s">
        <v>225</v>
      </c>
      <c r="F804" s="163">
        <v>925</v>
      </c>
      <c r="G804" s="190">
        <v>40681</v>
      </c>
      <c r="H804" s="353" t="s">
        <v>1324</v>
      </c>
      <c r="I804" s="66" t="s">
        <v>1325</v>
      </c>
      <c r="J804" s="154" t="s">
        <v>1326</v>
      </c>
      <c r="K804" s="297">
        <v>192192</v>
      </c>
      <c r="L804" s="253"/>
    </row>
    <row r="805" spans="1:12" s="9" customFormat="1" ht="27">
      <c r="A805" s="80" t="s">
        <v>375</v>
      </c>
      <c r="B805" s="162" t="s">
        <v>163</v>
      </c>
      <c r="C805" s="214" t="s">
        <v>107</v>
      </c>
      <c r="D805" s="207">
        <v>40233</v>
      </c>
      <c r="E805" s="63" t="s">
        <v>225</v>
      </c>
      <c r="F805" s="163">
        <v>72</v>
      </c>
      <c r="G805" s="190">
        <v>40724</v>
      </c>
      <c r="H805" s="353" t="s">
        <v>1327</v>
      </c>
      <c r="I805" s="63" t="s">
        <v>114</v>
      </c>
      <c r="J805" s="206" t="s">
        <v>115</v>
      </c>
      <c r="K805" s="297">
        <v>1012668</v>
      </c>
      <c r="L805" s="253"/>
    </row>
    <row r="806" spans="1:12" s="9" customFormat="1" ht="27">
      <c r="A806" s="80" t="s">
        <v>375</v>
      </c>
      <c r="B806" s="162" t="s">
        <v>163</v>
      </c>
      <c r="C806" s="214" t="s">
        <v>107</v>
      </c>
      <c r="D806" s="190">
        <v>40233</v>
      </c>
      <c r="E806" s="66" t="s">
        <v>225</v>
      </c>
      <c r="F806" s="163">
        <v>51</v>
      </c>
      <c r="G806" s="190">
        <v>40724</v>
      </c>
      <c r="H806" s="353" t="s">
        <v>1327</v>
      </c>
      <c r="I806" s="63" t="s">
        <v>110</v>
      </c>
      <c r="J806" s="206" t="s">
        <v>111</v>
      </c>
      <c r="K806" s="297">
        <v>1012668</v>
      </c>
      <c r="L806" s="253"/>
    </row>
    <row r="807" spans="1:12" s="9" customFormat="1" ht="27">
      <c r="A807" s="80" t="s">
        <v>375</v>
      </c>
      <c r="B807" s="162" t="s">
        <v>163</v>
      </c>
      <c r="C807" s="214" t="s">
        <v>107</v>
      </c>
      <c r="D807" s="207">
        <v>40233</v>
      </c>
      <c r="E807" s="63" t="s">
        <v>225</v>
      </c>
      <c r="F807" s="163">
        <v>90</v>
      </c>
      <c r="G807" s="190">
        <v>40724</v>
      </c>
      <c r="H807" s="353" t="s">
        <v>1327</v>
      </c>
      <c r="I807" s="63" t="s">
        <v>108</v>
      </c>
      <c r="J807" s="206" t="s">
        <v>109</v>
      </c>
      <c r="K807" s="297">
        <v>1012668</v>
      </c>
      <c r="L807" s="253"/>
    </row>
    <row r="808" spans="1:12" s="9" customFormat="1" ht="27">
      <c r="A808" s="80" t="s">
        <v>375</v>
      </c>
      <c r="B808" s="162" t="s">
        <v>163</v>
      </c>
      <c r="C808" s="214" t="s">
        <v>107</v>
      </c>
      <c r="D808" s="190">
        <v>40233</v>
      </c>
      <c r="E808" s="66" t="s">
        <v>225</v>
      </c>
      <c r="F808" s="163">
        <v>74</v>
      </c>
      <c r="G808" s="190">
        <v>40724</v>
      </c>
      <c r="H808" s="353" t="s">
        <v>1327</v>
      </c>
      <c r="I808" s="63" t="s">
        <v>112</v>
      </c>
      <c r="J808" s="206" t="s">
        <v>113</v>
      </c>
      <c r="K808" s="297">
        <v>1012668</v>
      </c>
      <c r="L808" s="253"/>
    </row>
    <row r="809" spans="1:12" s="9" customFormat="1" ht="27">
      <c r="A809" s="80" t="s">
        <v>375</v>
      </c>
      <c r="B809" s="162" t="s">
        <v>188</v>
      </c>
      <c r="C809" s="163" t="s">
        <v>204</v>
      </c>
      <c r="D809" s="207" t="s">
        <v>204</v>
      </c>
      <c r="E809" s="63" t="s">
        <v>225</v>
      </c>
      <c r="F809" s="163">
        <v>25920</v>
      </c>
      <c r="G809" s="207">
        <v>40723</v>
      </c>
      <c r="H809" s="353" t="s">
        <v>1328</v>
      </c>
      <c r="I809" s="63" t="s">
        <v>15</v>
      </c>
      <c r="J809" s="206" t="s">
        <v>1247</v>
      </c>
      <c r="K809" s="297">
        <v>2688572</v>
      </c>
      <c r="L809" s="253"/>
    </row>
    <row r="810" spans="1:12" s="9" customFormat="1" ht="13.5">
      <c r="A810" s="80" t="s">
        <v>375</v>
      </c>
      <c r="B810" s="162" t="s">
        <v>188</v>
      </c>
      <c r="C810" s="163" t="s">
        <v>204</v>
      </c>
      <c r="D810" s="207" t="s">
        <v>204</v>
      </c>
      <c r="E810" s="63" t="s">
        <v>225</v>
      </c>
      <c r="F810" s="163">
        <v>8206988</v>
      </c>
      <c r="G810" s="207">
        <v>40723</v>
      </c>
      <c r="H810" s="353" t="s">
        <v>1329</v>
      </c>
      <c r="I810" s="63" t="s">
        <v>251</v>
      </c>
      <c r="J810" s="206" t="s">
        <v>252</v>
      </c>
      <c r="K810" s="297">
        <v>12446342</v>
      </c>
      <c r="L810" s="253"/>
    </row>
    <row r="811" spans="1:12" s="9" customFormat="1" ht="27">
      <c r="A811" s="80" t="s">
        <v>375</v>
      </c>
      <c r="B811" s="162" t="s">
        <v>188</v>
      </c>
      <c r="C811" s="213" t="s">
        <v>204</v>
      </c>
      <c r="D811" s="207" t="s">
        <v>204</v>
      </c>
      <c r="E811" s="63" t="s">
        <v>225</v>
      </c>
      <c r="F811" s="163">
        <v>56237</v>
      </c>
      <c r="G811" s="207">
        <v>40709</v>
      </c>
      <c r="H811" s="349" t="s">
        <v>1330</v>
      </c>
      <c r="I811" s="63" t="s">
        <v>422</v>
      </c>
      <c r="J811" s="206" t="s">
        <v>377</v>
      </c>
      <c r="K811" s="297">
        <v>158784</v>
      </c>
      <c r="L811" s="253"/>
    </row>
    <row r="812" spans="1:12" s="9" customFormat="1" ht="27">
      <c r="A812" s="162" t="s">
        <v>375</v>
      </c>
      <c r="B812" s="162" t="s">
        <v>188</v>
      </c>
      <c r="C812" s="213" t="s">
        <v>204</v>
      </c>
      <c r="D812" s="207" t="s">
        <v>204</v>
      </c>
      <c r="E812" s="63" t="s">
        <v>225</v>
      </c>
      <c r="F812" s="163">
        <v>704538</v>
      </c>
      <c r="G812" s="207">
        <v>40582</v>
      </c>
      <c r="H812" s="353" t="s">
        <v>1331</v>
      </c>
      <c r="I812" s="63" t="s">
        <v>1332</v>
      </c>
      <c r="J812" s="206" t="s">
        <v>352</v>
      </c>
      <c r="K812" s="297">
        <v>3740455</v>
      </c>
      <c r="L812" s="253"/>
    </row>
    <row r="813" spans="1:12" s="9" customFormat="1" ht="27">
      <c r="A813" s="162" t="s">
        <v>375</v>
      </c>
      <c r="B813" s="162" t="s">
        <v>188</v>
      </c>
      <c r="C813" s="213" t="s">
        <v>204</v>
      </c>
      <c r="D813" s="207" t="s">
        <v>204</v>
      </c>
      <c r="E813" s="63" t="s">
        <v>225</v>
      </c>
      <c r="F813" s="163">
        <v>708179</v>
      </c>
      <c r="G813" s="207">
        <v>40611</v>
      </c>
      <c r="H813" s="353" t="s">
        <v>1333</v>
      </c>
      <c r="I813" s="63" t="s">
        <v>1332</v>
      </c>
      <c r="J813" s="206" t="s">
        <v>352</v>
      </c>
      <c r="K813" s="297">
        <v>3157766</v>
      </c>
      <c r="L813" s="253"/>
    </row>
    <row r="814" spans="1:12" s="9" customFormat="1" ht="27.75" thickBot="1">
      <c r="A814" s="192" t="s">
        <v>375</v>
      </c>
      <c r="B814" s="165" t="s">
        <v>188</v>
      </c>
      <c r="C814" s="166" t="s">
        <v>204</v>
      </c>
      <c r="D814" s="209" t="s">
        <v>204</v>
      </c>
      <c r="E814" s="310" t="s">
        <v>225</v>
      </c>
      <c r="F814" s="215" t="s">
        <v>1334</v>
      </c>
      <c r="G814" s="209">
        <v>40694</v>
      </c>
      <c r="H814" s="354" t="s">
        <v>1335</v>
      </c>
      <c r="I814" s="310" t="s">
        <v>221</v>
      </c>
      <c r="J814" s="210" t="s">
        <v>191</v>
      </c>
      <c r="K814" s="306">
        <v>6483099</v>
      </c>
      <c r="L814" s="253"/>
    </row>
    <row r="815" spans="1:12" s="9" customFormat="1" ht="27">
      <c r="A815" s="8" t="s">
        <v>415</v>
      </c>
      <c r="B815" s="216" t="s">
        <v>161</v>
      </c>
      <c r="C815" s="216" t="s">
        <v>162</v>
      </c>
      <c r="D815" s="216" t="s">
        <v>162</v>
      </c>
      <c r="E815" s="218" t="s">
        <v>203</v>
      </c>
      <c r="F815" s="99">
        <v>1075</v>
      </c>
      <c r="G815" s="217">
        <v>40697</v>
      </c>
      <c r="H815" s="361" t="s">
        <v>1991</v>
      </c>
      <c r="I815" s="218" t="s">
        <v>1260</v>
      </c>
      <c r="J815" s="219" t="s">
        <v>331</v>
      </c>
      <c r="K815" s="297">
        <v>1066792</v>
      </c>
      <c r="L815" s="253"/>
    </row>
    <row r="816" spans="1:12" s="9" customFormat="1" ht="13.5">
      <c r="A816" s="7" t="s">
        <v>415</v>
      </c>
      <c r="B816" s="220" t="s">
        <v>161</v>
      </c>
      <c r="C816" s="220" t="s">
        <v>162</v>
      </c>
      <c r="D816" s="221" t="s">
        <v>162</v>
      </c>
      <c r="E816" s="316" t="s">
        <v>423</v>
      </c>
      <c r="F816" s="78">
        <v>1263</v>
      </c>
      <c r="G816" s="222">
        <v>40701</v>
      </c>
      <c r="H816" s="348" t="s">
        <v>1992</v>
      </c>
      <c r="I816" s="15" t="s">
        <v>1993</v>
      </c>
      <c r="J816" s="223" t="s">
        <v>1994</v>
      </c>
      <c r="K816" s="297">
        <v>345100</v>
      </c>
      <c r="L816" s="253"/>
    </row>
    <row r="817" spans="1:12" s="9" customFormat="1" ht="13.5">
      <c r="A817" s="7" t="s">
        <v>415</v>
      </c>
      <c r="B817" s="220" t="s">
        <v>161</v>
      </c>
      <c r="C817" s="220" t="s">
        <v>162</v>
      </c>
      <c r="D817" s="221" t="s">
        <v>162</v>
      </c>
      <c r="E817" s="316" t="s">
        <v>423</v>
      </c>
      <c r="F817" s="78">
        <v>1264</v>
      </c>
      <c r="G817" s="222">
        <v>40701</v>
      </c>
      <c r="H817" s="348" t="s">
        <v>1995</v>
      </c>
      <c r="I817" s="224" t="s">
        <v>1996</v>
      </c>
      <c r="J817" s="223" t="s">
        <v>1997</v>
      </c>
      <c r="K817" s="297">
        <v>42756</v>
      </c>
      <c r="L817" s="253"/>
    </row>
    <row r="818" spans="1:12" s="9" customFormat="1" ht="27">
      <c r="A818" s="7" t="s">
        <v>415</v>
      </c>
      <c r="B818" s="220" t="s">
        <v>161</v>
      </c>
      <c r="C818" s="220" t="s">
        <v>162</v>
      </c>
      <c r="D818" s="221" t="s">
        <v>162</v>
      </c>
      <c r="E818" s="316" t="s">
        <v>423</v>
      </c>
      <c r="F818" s="78">
        <v>1264</v>
      </c>
      <c r="G818" s="222">
        <v>40701</v>
      </c>
      <c r="H818" s="348" t="s">
        <v>1261</v>
      </c>
      <c r="I818" s="225" t="s">
        <v>391</v>
      </c>
      <c r="J818" s="223" t="s">
        <v>392</v>
      </c>
      <c r="K818" s="297">
        <v>31664</v>
      </c>
      <c r="L818" s="253"/>
    </row>
    <row r="819" spans="1:12" s="9" customFormat="1" ht="27">
      <c r="A819" s="7" t="s">
        <v>415</v>
      </c>
      <c r="B819" s="220" t="s">
        <v>161</v>
      </c>
      <c r="C819" s="220" t="s">
        <v>162</v>
      </c>
      <c r="D819" s="221" t="s">
        <v>162</v>
      </c>
      <c r="E819" s="316" t="s">
        <v>423</v>
      </c>
      <c r="F819" s="78">
        <v>1266</v>
      </c>
      <c r="G819" s="222">
        <v>40701</v>
      </c>
      <c r="H819" s="348" t="s">
        <v>1261</v>
      </c>
      <c r="I819" s="225" t="s">
        <v>167</v>
      </c>
      <c r="J819" s="223" t="s">
        <v>168</v>
      </c>
      <c r="K819" s="297">
        <v>88298</v>
      </c>
      <c r="L819" s="253"/>
    </row>
    <row r="820" spans="1:12" s="9" customFormat="1" ht="27">
      <c r="A820" s="7" t="s">
        <v>415</v>
      </c>
      <c r="B820" s="220" t="s">
        <v>161</v>
      </c>
      <c r="C820" s="220" t="s">
        <v>162</v>
      </c>
      <c r="D820" s="221" t="s">
        <v>162</v>
      </c>
      <c r="E820" s="316" t="s">
        <v>423</v>
      </c>
      <c r="F820" s="78">
        <v>1267</v>
      </c>
      <c r="G820" s="222">
        <v>40701</v>
      </c>
      <c r="H820" s="348" t="s">
        <v>1261</v>
      </c>
      <c r="I820" s="224" t="s">
        <v>177</v>
      </c>
      <c r="J820" s="226" t="s">
        <v>175</v>
      </c>
      <c r="K820" s="297">
        <v>23311</v>
      </c>
      <c r="L820" s="253"/>
    </row>
    <row r="821" spans="1:12" s="9" customFormat="1" ht="27">
      <c r="A821" s="7" t="s">
        <v>415</v>
      </c>
      <c r="B821" s="220" t="s">
        <v>161</v>
      </c>
      <c r="C821" s="220" t="s">
        <v>162</v>
      </c>
      <c r="D821" s="221" t="s">
        <v>162</v>
      </c>
      <c r="E821" s="317" t="s">
        <v>423</v>
      </c>
      <c r="F821" s="78">
        <v>1268</v>
      </c>
      <c r="G821" s="228">
        <v>40702</v>
      </c>
      <c r="H821" s="348" t="s">
        <v>1998</v>
      </c>
      <c r="I821" s="224" t="s">
        <v>1999</v>
      </c>
      <c r="J821" s="223" t="s">
        <v>350</v>
      </c>
      <c r="K821" s="297">
        <v>74500</v>
      </c>
      <c r="L821" s="253"/>
    </row>
    <row r="822" spans="1:12" s="9" customFormat="1" ht="27">
      <c r="A822" s="7" t="s">
        <v>415</v>
      </c>
      <c r="B822" s="220" t="s">
        <v>161</v>
      </c>
      <c r="C822" s="220" t="s">
        <v>162</v>
      </c>
      <c r="D822" s="221" t="s">
        <v>162</v>
      </c>
      <c r="E822" s="316" t="s">
        <v>203</v>
      </c>
      <c r="F822" s="78">
        <v>1077</v>
      </c>
      <c r="G822" s="222">
        <v>40703</v>
      </c>
      <c r="H822" s="348" t="s">
        <v>2000</v>
      </c>
      <c r="I822" s="225" t="s">
        <v>116</v>
      </c>
      <c r="J822" s="223" t="s">
        <v>390</v>
      </c>
      <c r="K822" s="297">
        <v>47600</v>
      </c>
      <c r="L822" s="253"/>
    </row>
    <row r="823" spans="1:12" s="9" customFormat="1" ht="27">
      <c r="A823" s="7" t="s">
        <v>415</v>
      </c>
      <c r="B823" s="220" t="s">
        <v>161</v>
      </c>
      <c r="C823" s="220" t="s">
        <v>162</v>
      </c>
      <c r="D823" s="221" t="s">
        <v>162</v>
      </c>
      <c r="E823" s="316" t="s">
        <v>203</v>
      </c>
      <c r="F823" s="78">
        <v>1078</v>
      </c>
      <c r="G823" s="222">
        <v>40703</v>
      </c>
      <c r="H823" s="348" t="s">
        <v>2001</v>
      </c>
      <c r="I823" s="225" t="s">
        <v>116</v>
      </c>
      <c r="J823" s="223" t="s">
        <v>390</v>
      </c>
      <c r="K823" s="297">
        <v>83300</v>
      </c>
      <c r="L823" s="253"/>
    </row>
    <row r="824" spans="1:12" s="9" customFormat="1" ht="13.5">
      <c r="A824" s="7" t="s">
        <v>415</v>
      </c>
      <c r="B824" s="220" t="s">
        <v>161</v>
      </c>
      <c r="C824" s="220" t="s">
        <v>162</v>
      </c>
      <c r="D824" s="221" t="s">
        <v>162</v>
      </c>
      <c r="E824" s="316" t="s">
        <v>423</v>
      </c>
      <c r="F824" s="78">
        <v>1269</v>
      </c>
      <c r="G824" s="222">
        <v>40704</v>
      </c>
      <c r="H824" s="348" t="s">
        <v>2002</v>
      </c>
      <c r="I824" s="225" t="s">
        <v>2003</v>
      </c>
      <c r="J824" s="226" t="s">
        <v>1258</v>
      </c>
      <c r="K824" s="297">
        <v>43316</v>
      </c>
      <c r="L824" s="253"/>
    </row>
    <row r="825" spans="1:12" s="9" customFormat="1" ht="13.5">
      <c r="A825" s="7" t="s">
        <v>415</v>
      </c>
      <c r="B825" s="220" t="s">
        <v>161</v>
      </c>
      <c r="C825" s="220" t="s">
        <v>162</v>
      </c>
      <c r="D825" s="221" t="s">
        <v>162</v>
      </c>
      <c r="E825" s="316" t="s">
        <v>203</v>
      </c>
      <c r="F825" s="78">
        <v>1079</v>
      </c>
      <c r="G825" s="222">
        <v>40704</v>
      </c>
      <c r="H825" s="352" t="s">
        <v>2004</v>
      </c>
      <c r="I825" s="225" t="s">
        <v>2005</v>
      </c>
      <c r="J825" s="223" t="s">
        <v>2006</v>
      </c>
      <c r="K825" s="297">
        <v>306678</v>
      </c>
      <c r="L825" s="253"/>
    </row>
    <row r="826" spans="1:12" s="9" customFormat="1" ht="27">
      <c r="A826" s="7" t="s">
        <v>415</v>
      </c>
      <c r="B826" s="220" t="s">
        <v>161</v>
      </c>
      <c r="C826" s="220" t="s">
        <v>162</v>
      </c>
      <c r="D826" s="221" t="s">
        <v>162</v>
      </c>
      <c r="E826" s="316" t="s">
        <v>203</v>
      </c>
      <c r="F826" s="78">
        <v>1080</v>
      </c>
      <c r="G826" s="222">
        <v>40707</v>
      </c>
      <c r="H826" s="348" t="s">
        <v>2007</v>
      </c>
      <c r="I826" s="225" t="s">
        <v>116</v>
      </c>
      <c r="J826" s="223" t="s">
        <v>390</v>
      </c>
      <c r="K826" s="297">
        <v>142800</v>
      </c>
      <c r="L826" s="253"/>
    </row>
    <row r="827" spans="1:12" s="9" customFormat="1" ht="13.5">
      <c r="A827" s="7" t="s">
        <v>415</v>
      </c>
      <c r="B827" s="220" t="s">
        <v>161</v>
      </c>
      <c r="C827" s="220" t="s">
        <v>162</v>
      </c>
      <c r="D827" s="221" t="s">
        <v>162</v>
      </c>
      <c r="E827" s="316" t="s">
        <v>203</v>
      </c>
      <c r="F827" s="78">
        <v>1081</v>
      </c>
      <c r="G827" s="222">
        <v>40707</v>
      </c>
      <c r="H827" s="348" t="s">
        <v>2008</v>
      </c>
      <c r="I827" s="225" t="s">
        <v>1262</v>
      </c>
      <c r="J827" s="223" t="s">
        <v>278</v>
      </c>
      <c r="K827" s="297">
        <v>21965</v>
      </c>
      <c r="L827" s="253"/>
    </row>
    <row r="828" spans="1:12" s="9" customFormat="1" ht="13.5">
      <c r="A828" s="7" t="s">
        <v>415</v>
      </c>
      <c r="B828" s="220" t="s">
        <v>161</v>
      </c>
      <c r="C828" s="220" t="s">
        <v>162</v>
      </c>
      <c r="D828" s="221" t="s">
        <v>162</v>
      </c>
      <c r="E828" s="316" t="s">
        <v>203</v>
      </c>
      <c r="F828" s="78">
        <v>1082</v>
      </c>
      <c r="G828" s="222">
        <v>40708</v>
      </c>
      <c r="H828" s="348" t="s">
        <v>2009</v>
      </c>
      <c r="I828" s="225" t="s">
        <v>2010</v>
      </c>
      <c r="J828" s="223" t="s">
        <v>2011</v>
      </c>
      <c r="K828" s="297">
        <v>312559</v>
      </c>
      <c r="L828" s="253"/>
    </row>
    <row r="829" spans="1:12" s="9" customFormat="1" ht="27">
      <c r="A829" s="7" t="s">
        <v>415</v>
      </c>
      <c r="B829" s="220" t="s">
        <v>161</v>
      </c>
      <c r="C829" s="220" t="s">
        <v>162</v>
      </c>
      <c r="D829" s="221" t="s">
        <v>162</v>
      </c>
      <c r="E829" s="316" t="s">
        <v>203</v>
      </c>
      <c r="F829" s="78">
        <v>1083</v>
      </c>
      <c r="G829" s="222">
        <v>40708</v>
      </c>
      <c r="H829" s="348" t="s">
        <v>2012</v>
      </c>
      <c r="I829" s="225" t="s">
        <v>1260</v>
      </c>
      <c r="J829" s="223" t="s">
        <v>331</v>
      </c>
      <c r="K829" s="297">
        <v>468905</v>
      </c>
      <c r="L829" s="253"/>
    </row>
    <row r="830" spans="1:12" s="9" customFormat="1" ht="13.5">
      <c r="A830" s="7" t="s">
        <v>415</v>
      </c>
      <c r="B830" s="220" t="s">
        <v>161</v>
      </c>
      <c r="C830" s="220" t="s">
        <v>162</v>
      </c>
      <c r="D830" s="221" t="s">
        <v>162</v>
      </c>
      <c r="E830" s="316" t="s">
        <v>203</v>
      </c>
      <c r="F830" s="78">
        <v>1084</v>
      </c>
      <c r="G830" s="222">
        <v>40708</v>
      </c>
      <c r="H830" s="348" t="s">
        <v>2013</v>
      </c>
      <c r="I830" s="225" t="s">
        <v>2014</v>
      </c>
      <c r="J830" s="226" t="s">
        <v>2015</v>
      </c>
      <c r="K830" s="297">
        <v>154700</v>
      </c>
      <c r="L830" s="253"/>
    </row>
    <row r="831" spans="1:12" s="9" customFormat="1" ht="27">
      <c r="A831" s="7" t="s">
        <v>415</v>
      </c>
      <c r="B831" s="220" t="s">
        <v>161</v>
      </c>
      <c r="C831" s="220" t="s">
        <v>162</v>
      </c>
      <c r="D831" s="221" t="s">
        <v>162</v>
      </c>
      <c r="E831" s="316" t="s">
        <v>203</v>
      </c>
      <c r="F831" s="78">
        <v>1085</v>
      </c>
      <c r="G831" s="222">
        <v>40709</v>
      </c>
      <c r="H831" s="352" t="s">
        <v>2016</v>
      </c>
      <c r="I831" s="7" t="s">
        <v>16</v>
      </c>
      <c r="J831" s="223" t="s">
        <v>248</v>
      </c>
      <c r="K831" s="297">
        <v>29750</v>
      </c>
      <c r="L831" s="253"/>
    </row>
    <row r="832" spans="1:12" s="9" customFormat="1" ht="27">
      <c r="A832" s="7" t="s">
        <v>415</v>
      </c>
      <c r="B832" s="220" t="s">
        <v>161</v>
      </c>
      <c r="C832" s="220" t="s">
        <v>162</v>
      </c>
      <c r="D832" s="221" t="s">
        <v>162</v>
      </c>
      <c r="E832" s="316" t="s">
        <v>203</v>
      </c>
      <c r="F832" s="78">
        <v>1086</v>
      </c>
      <c r="G832" s="222">
        <v>40709</v>
      </c>
      <c r="H832" s="348" t="s">
        <v>17</v>
      </c>
      <c r="I832" s="7" t="s">
        <v>18</v>
      </c>
      <c r="J832" s="223" t="s">
        <v>2017</v>
      </c>
      <c r="K832" s="297">
        <v>40055</v>
      </c>
      <c r="L832" s="253"/>
    </row>
    <row r="833" spans="1:12" s="9" customFormat="1" ht="27">
      <c r="A833" s="7" t="s">
        <v>415</v>
      </c>
      <c r="B833" s="220" t="s">
        <v>161</v>
      </c>
      <c r="C833" s="220" t="s">
        <v>162</v>
      </c>
      <c r="D833" s="221" t="s">
        <v>162</v>
      </c>
      <c r="E833" s="316" t="s">
        <v>423</v>
      </c>
      <c r="F833" s="145">
        <v>1270</v>
      </c>
      <c r="G833" s="222">
        <v>40710</v>
      </c>
      <c r="H833" s="348" t="s">
        <v>2018</v>
      </c>
      <c r="I833" s="225" t="s">
        <v>2019</v>
      </c>
      <c r="J833" s="223" t="s">
        <v>2020</v>
      </c>
      <c r="K833" s="297">
        <v>41500</v>
      </c>
      <c r="L833" s="253"/>
    </row>
    <row r="834" spans="1:12" s="9" customFormat="1" ht="40.5">
      <c r="A834" s="7" t="s">
        <v>415</v>
      </c>
      <c r="B834" s="220" t="s">
        <v>161</v>
      </c>
      <c r="C834" s="220" t="s">
        <v>162</v>
      </c>
      <c r="D834" s="221" t="s">
        <v>162</v>
      </c>
      <c r="E834" s="316" t="s">
        <v>203</v>
      </c>
      <c r="F834" s="145">
        <v>1087</v>
      </c>
      <c r="G834" s="222">
        <v>40710</v>
      </c>
      <c r="H834" s="348" t="s">
        <v>2021</v>
      </c>
      <c r="I834" s="224" t="s">
        <v>2022</v>
      </c>
      <c r="J834" s="223" t="s">
        <v>350</v>
      </c>
      <c r="K834" s="297">
        <v>95200</v>
      </c>
      <c r="L834" s="253"/>
    </row>
    <row r="835" spans="1:12" s="9" customFormat="1" ht="13.5">
      <c r="A835" s="7" t="s">
        <v>415</v>
      </c>
      <c r="B835" s="220" t="s">
        <v>161</v>
      </c>
      <c r="C835" s="220" t="s">
        <v>162</v>
      </c>
      <c r="D835" s="221" t="s">
        <v>162</v>
      </c>
      <c r="E835" s="316" t="s">
        <v>203</v>
      </c>
      <c r="F835" s="145">
        <v>1088</v>
      </c>
      <c r="G835" s="222">
        <v>40710</v>
      </c>
      <c r="H835" s="348" t="s">
        <v>2023</v>
      </c>
      <c r="I835" s="225" t="s">
        <v>351</v>
      </c>
      <c r="J835" s="223" t="s">
        <v>352</v>
      </c>
      <c r="K835" s="297">
        <v>109275</v>
      </c>
      <c r="L835" s="253"/>
    </row>
    <row r="836" spans="1:12" s="9" customFormat="1" ht="27">
      <c r="A836" s="7" t="s">
        <v>415</v>
      </c>
      <c r="B836" s="220" t="s">
        <v>161</v>
      </c>
      <c r="C836" s="220" t="s">
        <v>162</v>
      </c>
      <c r="D836" s="221" t="s">
        <v>162</v>
      </c>
      <c r="E836" s="316" t="s">
        <v>423</v>
      </c>
      <c r="F836" s="145">
        <v>1271</v>
      </c>
      <c r="G836" s="222">
        <v>40710</v>
      </c>
      <c r="H836" s="348" t="s">
        <v>2024</v>
      </c>
      <c r="I836" s="7" t="s">
        <v>19</v>
      </c>
      <c r="J836" s="223" t="s">
        <v>2025</v>
      </c>
      <c r="K836" s="297">
        <v>266084</v>
      </c>
      <c r="L836" s="253"/>
    </row>
    <row r="837" spans="1:12" s="9" customFormat="1" ht="27">
      <c r="A837" s="7" t="s">
        <v>415</v>
      </c>
      <c r="B837" s="220" t="s">
        <v>161</v>
      </c>
      <c r="C837" s="220" t="s">
        <v>162</v>
      </c>
      <c r="D837" s="221" t="s">
        <v>162</v>
      </c>
      <c r="E837" s="316" t="s">
        <v>423</v>
      </c>
      <c r="F837" s="145">
        <v>1272</v>
      </c>
      <c r="G837" s="222">
        <v>40711</v>
      </c>
      <c r="H837" s="348" t="s">
        <v>2026</v>
      </c>
      <c r="I837" s="225" t="s">
        <v>2027</v>
      </c>
      <c r="J837" s="226" t="s">
        <v>2028</v>
      </c>
      <c r="K837" s="297">
        <v>571700</v>
      </c>
      <c r="L837" s="253"/>
    </row>
    <row r="838" spans="1:12" s="9" customFormat="1" ht="13.5">
      <c r="A838" s="7" t="s">
        <v>415</v>
      </c>
      <c r="B838" s="220" t="s">
        <v>161</v>
      </c>
      <c r="C838" s="220" t="s">
        <v>162</v>
      </c>
      <c r="D838" s="221" t="s">
        <v>162</v>
      </c>
      <c r="E838" s="316" t="s">
        <v>203</v>
      </c>
      <c r="F838" s="145">
        <v>1089</v>
      </c>
      <c r="G838" s="222">
        <v>40714</v>
      </c>
      <c r="H838" s="348" t="s">
        <v>2029</v>
      </c>
      <c r="I838" s="225" t="s">
        <v>2030</v>
      </c>
      <c r="J838" s="223" t="s">
        <v>2031</v>
      </c>
      <c r="K838" s="297">
        <v>74335</v>
      </c>
      <c r="L838" s="253"/>
    </row>
    <row r="839" spans="1:12" s="9" customFormat="1" ht="13.5">
      <c r="A839" s="7" t="s">
        <v>415</v>
      </c>
      <c r="B839" s="220" t="s">
        <v>161</v>
      </c>
      <c r="C839" s="220" t="s">
        <v>162</v>
      </c>
      <c r="D839" s="221" t="s">
        <v>162</v>
      </c>
      <c r="E839" s="316" t="s">
        <v>203</v>
      </c>
      <c r="F839" s="145">
        <v>1090</v>
      </c>
      <c r="G839" s="222">
        <v>40715</v>
      </c>
      <c r="H839" s="348" t="s">
        <v>2032</v>
      </c>
      <c r="I839" s="225" t="s">
        <v>2005</v>
      </c>
      <c r="J839" s="223" t="s">
        <v>2006</v>
      </c>
      <c r="K839" s="297">
        <v>1289068</v>
      </c>
      <c r="L839" s="253"/>
    </row>
    <row r="840" spans="1:12" s="9" customFormat="1" ht="27">
      <c r="A840" s="7" t="s">
        <v>415</v>
      </c>
      <c r="B840" s="220" t="s">
        <v>161</v>
      </c>
      <c r="C840" s="220" t="s">
        <v>162</v>
      </c>
      <c r="D840" s="221" t="s">
        <v>162</v>
      </c>
      <c r="E840" s="316" t="s">
        <v>203</v>
      </c>
      <c r="F840" s="145">
        <v>1091</v>
      </c>
      <c r="G840" s="222">
        <v>40715</v>
      </c>
      <c r="H840" s="348" t="s">
        <v>2033</v>
      </c>
      <c r="I840" s="7" t="s">
        <v>2034</v>
      </c>
      <c r="J840" s="223" t="s">
        <v>2035</v>
      </c>
      <c r="K840" s="297">
        <v>300000</v>
      </c>
      <c r="L840" s="253"/>
    </row>
    <row r="841" spans="1:12" s="9" customFormat="1" ht="13.5">
      <c r="A841" s="7" t="s">
        <v>415</v>
      </c>
      <c r="B841" s="220" t="s">
        <v>161</v>
      </c>
      <c r="C841" s="220" t="s">
        <v>162</v>
      </c>
      <c r="D841" s="221" t="s">
        <v>162</v>
      </c>
      <c r="E841" s="316" t="s">
        <v>203</v>
      </c>
      <c r="F841" s="145">
        <v>1092</v>
      </c>
      <c r="G841" s="222">
        <v>40715</v>
      </c>
      <c r="H841" s="380" t="s">
        <v>2036</v>
      </c>
      <c r="I841" s="225" t="s">
        <v>20</v>
      </c>
      <c r="J841" s="223" t="s">
        <v>2037</v>
      </c>
      <c r="K841" s="297">
        <v>297143</v>
      </c>
      <c r="L841" s="253"/>
    </row>
    <row r="842" spans="1:12" s="9" customFormat="1" ht="27">
      <c r="A842" s="7" t="s">
        <v>415</v>
      </c>
      <c r="B842" s="220" t="s">
        <v>161</v>
      </c>
      <c r="C842" s="220" t="s">
        <v>162</v>
      </c>
      <c r="D842" s="221" t="s">
        <v>162</v>
      </c>
      <c r="E842" s="316" t="s">
        <v>423</v>
      </c>
      <c r="F842" s="145">
        <v>1276</v>
      </c>
      <c r="G842" s="222">
        <v>40718</v>
      </c>
      <c r="H842" s="348" t="s">
        <v>2038</v>
      </c>
      <c r="I842" s="225" t="s">
        <v>426</v>
      </c>
      <c r="J842" s="223" t="s">
        <v>427</v>
      </c>
      <c r="K842" s="297">
        <v>62532</v>
      </c>
      <c r="L842" s="253"/>
    </row>
    <row r="843" spans="1:12" s="9" customFormat="1" ht="13.5">
      <c r="A843" s="7" t="s">
        <v>415</v>
      </c>
      <c r="B843" s="220" t="s">
        <v>161</v>
      </c>
      <c r="C843" s="220" t="s">
        <v>162</v>
      </c>
      <c r="D843" s="221" t="s">
        <v>162</v>
      </c>
      <c r="E843" s="316" t="s">
        <v>423</v>
      </c>
      <c r="F843" s="145">
        <v>1278</v>
      </c>
      <c r="G843" s="222">
        <v>40718</v>
      </c>
      <c r="H843" s="348" t="s">
        <v>2039</v>
      </c>
      <c r="I843" s="224" t="s">
        <v>1996</v>
      </c>
      <c r="J843" s="223" t="s">
        <v>1997</v>
      </c>
      <c r="K843" s="297">
        <v>42756</v>
      </c>
      <c r="L843" s="253"/>
    </row>
    <row r="844" spans="1:12" s="9" customFormat="1" ht="27">
      <c r="A844" s="7" t="s">
        <v>415</v>
      </c>
      <c r="B844" s="220" t="s">
        <v>161</v>
      </c>
      <c r="C844" s="220" t="s">
        <v>162</v>
      </c>
      <c r="D844" s="221" t="s">
        <v>162</v>
      </c>
      <c r="E844" s="316" t="s">
        <v>203</v>
      </c>
      <c r="F844" s="145">
        <v>1095</v>
      </c>
      <c r="G844" s="222">
        <v>40718</v>
      </c>
      <c r="H844" s="348" t="s">
        <v>2040</v>
      </c>
      <c r="I844" s="225" t="s">
        <v>116</v>
      </c>
      <c r="J844" s="223" t="s">
        <v>390</v>
      </c>
      <c r="K844" s="297">
        <v>142800</v>
      </c>
      <c r="L844" s="253"/>
    </row>
    <row r="845" spans="1:12" s="9" customFormat="1" ht="27">
      <c r="A845" s="7" t="s">
        <v>415</v>
      </c>
      <c r="B845" s="220" t="s">
        <v>161</v>
      </c>
      <c r="C845" s="220" t="s">
        <v>162</v>
      </c>
      <c r="D845" s="221" t="s">
        <v>162</v>
      </c>
      <c r="E845" s="316" t="s">
        <v>203</v>
      </c>
      <c r="F845" s="145">
        <v>1096</v>
      </c>
      <c r="G845" s="222">
        <v>40718</v>
      </c>
      <c r="H845" s="348" t="s">
        <v>2041</v>
      </c>
      <c r="I845" s="7" t="s">
        <v>2042</v>
      </c>
      <c r="J845" s="223" t="s">
        <v>2043</v>
      </c>
      <c r="K845" s="297">
        <v>315350</v>
      </c>
      <c r="L845" s="253"/>
    </row>
    <row r="846" spans="1:12" s="9" customFormat="1" ht="13.5">
      <c r="A846" s="7" t="s">
        <v>415</v>
      </c>
      <c r="B846" s="220" t="s">
        <v>161</v>
      </c>
      <c r="C846" s="220" t="s">
        <v>162</v>
      </c>
      <c r="D846" s="221" t="s">
        <v>162</v>
      </c>
      <c r="E846" s="316" t="s">
        <v>203</v>
      </c>
      <c r="F846" s="145">
        <v>1097</v>
      </c>
      <c r="G846" s="222">
        <v>40722</v>
      </c>
      <c r="H846" s="348" t="s">
        <v>2044</v>
      </c>
      <c r="I846" s="225" t="s">
        <v>1262</v>
      </c>
      <c r="J846" s="223" t="s">
        <v>278</v>
      </c>
      <c r="K846" s="297">
        <v>21965</v>
      </c>
      <c r="L846" s="253"/>
    </row>
    <row r="847" spans="1:12" s="9" customFormat="1" ht="13.5">
      <c r="A847" s="7" t="s">
        <v>415</v>
      </c>
      <c r="B847" s="220" t="s">
        <v>161</v>
      </c>
      <c r="C847" s="220" t="s">
        <v>162</v>
      </c>
      <c r="D847" s="221" t="s">
        <v>162</v>
      </c>
      <c r="E847" s="316" t="s">
        <v>423</v>
      </c>
      <c r="F847" s="145">
        <v>1279</v>
      </c>
      <c r="G847" s="222">
        <v>40723</v>
      </c>
      <c r="H847" s="348" t="s">
        <v>2045</v>
      </c>
      <c r="I847" s="225" t="s">
        <v>21</v>
      </c>
      <c r="J847" s="223" t="s">
        <v>1080</v>
      </c>
      <c r="K847" s="297">
        <v>213962</v>
      </c>
      <c r="L847" s="253"/>
    </row>
    <row r="848" spans="1:12" s="9" customFormat="1" ht="27">
      <c r="A848" s="7" t="s">
        <v>415</v>
      </c>
      <c r="B848" s="220" t="s">
        <v>161</v>
      </c>
      <c r="C848" s="220" t="s">
        <v>162</v>
      </c>
      <c r="D848" s="221" t="s">
        <v>162</v>
      </c>
      <c r="E848" s="316" t="s">
        <v>203</v>
      </c>
      <c r="F848" s="145">
        <v>1098</v>
      </c>
      <c r="G848" s="222">
        <v>40724</v>
      </c>
      <c r="H848" s="348" t="s">
        <v>2046</v>
      </c>
      <c r="I848" s="225" t="s">
        <v>2047</v>
      </c>
      <c r="J848" s="223" t="s">
        <v>2048</v>
      </c>
      <c r="K848" s="297">
        <v>124950</v>
      </c>
      <c r="L848" s="253"/>
    </row>
    <row r="849" spans="1:12" s="31" customFormat="1" ht="13.5">
      <c r="A849" s="7" t="s">
        <v>415</v>
      </c>
      <c r="B849" s="220" t="s">
        <v>161</v>
      </c>
      <c r="C849" s="220" t="s">
        <v>162</v>
      </c>
      <c r="D849" s="221" t="s">
        <v>162</v>
      </c>
      <c r="E849" s="316" t="s">
        <v>203</v>
      </c>
      <c r="F849" s="145">
        <v>1099</v>
      </c>
      <c r="G849" s="222">
        <v>40724</v>
      </c>
      <c r="H849" s="348" t="s">
        <v>2049</v>
      </c>
      <c r="I849" s="225" t="s">
        <v>22</v>
      </c>
      <c r="J849" s="223" t="s">
        <v>2050</v>
      </c>
      <c r="K849" s="297">
        <v>55556</v>
      </c>
      <c r="L849" s="253"/>
    </row>
    <row r="850" spans="1:12" s="31" customFormat="1" ht="13.5">
      <c r="A850" s="7" t="s">
        <v>415</v>
      </c>
      <c r="B850" s="227" t="s">
        <v>188</v>
      </c>
      <c r="C850" s="227" t="s">
        <v>162</v>
      </c>
      <c r="D850" s="227" t="s">
        <v>162</v>
      </c>
      <c r="E850" s="317" t="s">
        <v>225</v>
      </c>
      <c r="F850" s="145">
        <v>151988937</v>
      </c>
      <c r="G850" s="228">
        <v>40718</v>
      </c>
      <c r="H850" s="353" t="s">
        <v>2051</v>
      </c>
      <c r="I850" s="224" t="s">
        <v>249</v>
      </c>
      <c r="J850" s="223" t="s">
        <v>250</v>
      </c>
      <c r="K850" s="297">
        <v>82900</v>
      </c>
      <c r="L850" s="253"/>
    </row>
    <row r="851" spans="1:12" s="31" customFormat="1" ht="13.5">
      <c r="A851" s="7" t="s">
        <v>415</v>
      </c>
      <c r="B851" s="227" t="s">
        <v>188</v>
      </c>
      <c r="C851" s="227" t="s">
        <v>162</v>
      </c>
      <c r="D851" s="227" t="s">
        <v>162</v>
      </c>
      <c r="E851" s="317" t="s">
        <v>225</v>
      </c>
      <c r="F851" s="145">
        <v>290611</v>
      </c>
      <c r="G851" s="228">
        <v>40724</v>
      </c>
      <c r="H851" s="353" t="s">
        <v>2052</v>
      </c>
      <c r="I851" s="224" t="s">
        <v>249</v>
      </c>
      <c r="J851" s="223" t="s">
        <v>250</v>
      </c>
      <c r="K851" s="297">
        <v>323957</v>
      </c>
      <c r="L851" s="253"/>
    </row>
    <row r="852" spans="1:12" s="31" customFormat="1" ht="13.5">
      <c r="A852" s="7" t="s">
        <v>415</v>
      </c>
      <c r="B852" s="227" t="s">
        <v>188</v>
      </c>
      <c r="C852" s="227" t="s">
        <v>162</v>
      </c>
      <c r="D852" s="227" t="s">
        <v>162</v>
      </c>
      <c r="E852" s="317" t="s">
        <v>225</v>
      </c>
      <c r="F852" s="145">
        <v>8193163</v>
      </c>
      <c r="G852" s="228">
        <v>40724</v>
      </c>
      <c r="H852" s="353" t="s">
        <v>2053</v>
      </c>
      <c r="I852" s="224" t="s">
        <v>251</v>
      </c>
      <c r="J852" s="223" t="s">
        <v>252</v>
      </c>
      <c r="K852" s="297">
        <v>8193163</v>
      </c>
      <c r="L852" s="253"/>
    </row>
    <row r="853" spans="1:12" s="31" customFormat="1" ht="13.5">
      <c r="A853" s="7" t="s">
        <v>415</v>
      </c>
      <c r="B853" s="227" t="s">
        <v>188</v>
      </c>
      <c r="C853" s="227" t="s">
        <v>162</v>
      </c>
      <c r="D853" s="231" t="s">
        <v>162</v>
      </c>
      <c r="E853" s="317" t="s">
        <v>225</v>
      </c>
      <c r="F853" s="145">
        <v>8133716</v>
      </c>
      <c r="G853" s="228">
        <v>40710</v>
      </c>
      <c r="H853" s="353" t="s">
        <v>2054</v>
      </c>
      <c r="I853" s="224" t="s">
        <v>251</v>
      </c>
      <c r="J853" s="223" t="s">
        <v>252</v>
      </c>
      <c r="K853" s="297">
        <v>2627743</v>
      </c>
      <c r="L853" s="253"/>
    </row>
    <row r="854" spans="1:12" s="31" customFormat="1" ht="13.5">
      <c r="A854" s="7" t="s">
        <v>415</v>
      </c>
      <c r="B854" s="227" t="s">
        <v>188</v>
      </c>
      <c r="C854" s="227" t="s">
        <v>162</v>
      </c>
      <c r="D854" s="231" t="s">
        <v>162</v>
      </c>
      <c r="E854" s="317" t="s">
        <v>225</v>
      </c>
      <c r="F854" s="145">
        <v>8159457</v>
      </c>
      <c r="G854" s="228">
        <v>40718</v>
      </c>
      <c r="H854" s="353" t="s">
        <v>2055</v>
      </c>
      <c r="I854" s="224" t="s">
        <v>251</v>
      </c>
      <c r="J854" s="223" t="s">
        <v>252</v>
      </c>
      <c r="K854" s="297">
        <v>2638547</v>
      </c>
      <c r="L854" s="253"/>
    </row>
    <row r="855" spans="1:12" s="31" customFormat="1" ht="13.5">
      <c r="A855" s="7" t="s">
        <v>415</v>
      </c>
      <c r="B855" s="227" t="s">
        <v>188</v>
      </c>
      <c r="C855" s="227" t="s">
        <v>162</v>
      </c>
      <c r="D855" s="231" t="s">
        <v>162</v>
      </c>
      <c r="E855" s="317" t="s">
        <v>225</v>
      </c>
      <c r="F855" s="145">
        <v>1419793</v>
      </c>
      <c r="G855" s="228">
        <v>40723</v>
      </c>
      <c r="H855" s="353" t="s">
        <v>2056</v>
      </c>
      <c r="I855" s="224" t="s">
        <v>221</v>
      </c>
      <c r="J855" s="223" t="s">
        <v>191</v>
      </c>
      <c r="K855" s="297">
        <v>19233</v>
      </c>
      <c r="L855" s="253"/>
    </row>
    <row r="856" spans="1:12" s="31" customFormat="1" ht="13.5">
      <c r="A856" s="7" t="s">
        <v>415</v>
      </c>
      <c r="B856" s="227" t="s">
        <v>188</v>
      </c>
      <c r="C856" s="227" t="s">
        <v>162</v>
      </c>
      <c r="D856" s="231" t="s">
        <v>162</v>
      </c>
      <c r="E856" s="317" t="s">
        <v>225</v>
      </c>
      <c r="F856" s="145">
        <v>1408297</v>
      </c>
      <c r="G856" s="228">
        <v>40723</v>
      </c>
      <c r="H856" s="353" t="s">
        <v>2057</v>
      </c>
      <c r="I856" s="224" t="s">
        <v>221</v>
      </c>
      <c r="J856" s="223" t="s">
        <v>191</v>
      </c>
      <c r="K856" s="297">
        <v>604980</v>
      </c>
      <c r="L856" s="253"/>
    </row>
    <row r="857" spans="1:12" s="31" customFormat="1" ht="13.5">
      <c r="A857" s="7" t="s">
        <v>415</v>
      </c>
      <c r="B857" s="227" t="s">
        <v>188</v>
      </c>
      <c r="C857" s="227" t="s">
        <v>162</v>
      </c>
      <c r="D857" s="231" t="s">
        <v>162</v>
      </c>
      <c r="E857" s="317" t="s">
        <v>225</v>
      </c>
      <c r="F857" s="145">
        <v>1419802</v>
      </c>
      <c r="G857" s="228">
        <v>40723</v>
      </c>
      <c r="H857" s="353" t="s">
        <v>2058</v>
      </c>
      <c r="I857" s="224" t="s">
        <v>221</v>
      </c>
      <c r="J857" s="223" t="s">
        <v>191</v>
      </c>
      <c r="K857" s="297">
        <v>672409</v>
      </c>
      <c r="L857" s="253"/>
    </row>
    <row r="858" spans="1:12" s="31" customFormat="1" ht="13.5">
      <c r="A858" s="7" t="s">
        <v>415</v>
      </c>
      <c r="B858" s="227" t="s">
        <v>188</v>
      </c>
      <c r="C858" s="227" t="s">
        <v>162</v>
      </c>
      <c r="D858" s="231" t="s">
        <v>162</v>
      </c>
      <c r="E858" s="317" t="s">
        <v>225</v>
      </c>
      <c r="F858" s="145">
        <v>1419804</v>
      </c>
      <c r="G858" s="228">
        <v>40723</v>
      </c>
      <c r="H858" s="353" t="s">
        <v>2059</v>
      </c>
      <c r="I858" s="224" t="s">
        <v>221</v>
      </c>
      <c r="J858" s="223" t="s">
        <v>191</v>
      </c>
      <c r="K858" s="297">
        <v>152810</v>
      </c>
      <c r="L858" s="253"/>
    </row>
    <row r="859" spans="1:12" s="31" customFormat="1" ht="13.5">
      <c r="A859" s="7" t="s">
        <v>415</v>
      </c>
      <c r="B859" s="227" t="s">
        <v>188</v>
      </c>
      <c r="C859" s="227" t="s">
        <v>162</v>
      </c>
      <c r="D859" s="231" t="s">
        <v>162</v>
      </c>
      <c r="E859" s="317" t="s">
        <v>225</v>
      </c>
      <c r="F859" s="145">
        <v>1419805</v>
      </c>
      <c r="G859" s="228">
        <v>40723</v>
      </c>
      <c r="H859" s="353" t="s">
        <v>2060</v>
      </c>
      <c r="I859" s="224" t="s">
        <v>221</v>
      </c>
      <c r="J859" s="223" t="s">
        <v>191</v>
      </c>
      <c r="K859" s="297">
        <v>1106407</v>
      </c>
      <c r="L859" s="253"/>
    </row>
    <row r="860" spans="1:12" s="31" customFormat="1" ht="27">
      <c r="A860" s="15" t="s">
        <v>415</v>
      </c>
      <c r="B860" s="231" t="s">
        <v>163</v>
      </c>
      <c r="C860" s="231" t="s">
        <v>2061</v>
      </c>
      <c r="D860" s="232">
        <v>40722</v>
      </c>
      <c r="E860" s="317" t="s">
        <v>406</v>
      </c>
      <c r="F860" s="78">
        <v>27</v>
      </c>
      <c r="G860" s="228">
        <v>39692</v>
      </c>
      <c r="H860" s="352" t="s">
        <v>2062</v>
      </c>
      <c r="I860" s="224" t="s">
        <v>2063</v>
      </c>
      <c r="J860" s="223" t="s">
        <v>2064</v>
      </c>
      <c r="K860" s="297" t="s">
        <v>2065</v>
      </c>
      <c r="L860" s="253"/>
    </row>
    <row r="861" spans="1:12" s="31" customFormat="1" ht="40.5">
      <c r="A861" s="15" t="s">
        <v>415</v>
      </c>
      <c r="B861" s="231" t="s">
        <v>163</v>
      </c>
      <c r="C861" s="231" t="s">
        <v>2066</v>
      </c>
      <c r="D861" s="232">
        <v>40717</v>
      </c>
      <c r="E861" s="317" t="s">
        <v>406</v>
      </c>
      <c r="F861" s="78" t="s">
        <v>2067</v>
      </c>
      <c r="G861" s="228">
        <v>40142</v>
      </c>
      <c r="H861" s="352" t="s">
        <v>2068</v>
      </c>
      <c r="I861" s="224" t="s">
        <v>2069</v>
      </c>
      <c r="J861" s="223" t="s">
        <v>201</v>
      </c>
      <c r="K861" s="297" t="s">
        <v>2070</v>
      </c>
      <c r="L861" s="253"/>
    </row>
    <row r="862" spans="1:12" s="31" customFormat="1" ht="27">
      <c r="A862" s="7" t="s">
        <v>415</v>
      </c>
      <c r="B862" s="233" t="s">
        <v>133</v>
      </c>
      <c r="C862" s="94" t="s">
        <v>162</v>
      </c>
      <c r="D862" s="232" t="s">
        <v>162</v>
      </c>
      <c r="E862" s="7" t="s">
        <v>162</v>
      </c>
      <c r="F862" s="145" t="s">
        <v>204</v>
      </c>
      <c r="G862" s="145" t="s">
        <v>204</v>
      </c>
      <c r="H862" s="352" t="s">
        <v>2071</v>
      </c>
      <c r="I862" s="7" t="s">
        <v>2072</v>
      </c>
      <c r="J862" s="234" t="s">
        <v>2073</v>
      </c>
      <c r="K862" s="297">
        <v>88000</v>
      </c>
      <c r="L862" s="253"/>
    </row>
    <row r="863" spans="1:12" s="31" customFormat="1" ht="13.5">
      <c r="A863" s="7" t="s">
        <v>415</v>
      </c>
      <c r="B863" s="233" t="s">
        <v>163</v>
      </c>
      <c r="C863" s="94" t="s">
        <v>162</v>
      </c>
      <c r="D863" s="232" t="s">
        <v>162</v>
      </c>
      <c r="E863" s="7" t="s">
        <v>406</v>
      </c>
      <c r="F863" s="145" t="s">
        <v>204</v>
      </c>
      <c r="G863" s="235">
        <v>39811</v>
      </c>
      <c r="H863" s="352" t="s">
        <v>2074</v>
      </c>
      <c r="I863" s="7" t="s">
        <v>2075</v>
      </c>
      <c r="J863" s="234" t="s">
        <v>2076</v>
      </c>
      <c r="K863" s="297">
        <v>111111</v>
      </c>
      <c r="L863" s="253"/>
    </row>
    <row r="864" spans="1:12" s="31" customFormat="1" ht="13.5">
      <c r="A864" s="7" t="s">
        <v>415</v>
      </c>
      <c r="B864" s="233" t="s">
        <v>172</v>
      </c>
      <c r="C864" s="94" t="s">
        <v>1309</v>
      </c>
      <c r="D864" s="232">
        <v>40452</v>
      </c>
      <c r="E864" s="7" t="s">
        <v>406</v>
      </c>
      <c r="F864" s="145" t="s">
        <v>204</v>
      </c>
      <c r="G864" s="235">
        <v>40634</v>
      </c>
      <c r="H864" s="352" t="s">
        <v>2077</v>
      </c>
      <c r="I864" s="7" t="s">
        <v>2078</v>
      </c>
      <c r="J864" s="234" t="s">
        <v>1488</v>
      </c>
      <c r="K864" s="297">
        <v>120000</v>
      </c>
      <c r="L864" s="253"/>
    </row>
    <row r="865" spans="1:12" s="31" customFormat="1" ht="13.5">
      <c r="A865" s="7" t="s">
        <v>415</v>
      </c>
      <c r="B865" s="233" t="s">
        <v>172</v>
      </c>
      <c r="C865" s="94" t="s">
        <v>1309</v>
      </c>
      <c r="D865" s="232">
        <v>40452</v>
      </c>
      <c r="E865" s="7" t="s">
        <v>406</v>
      </c>
      <c r="F865" s="145" t="s">
        <v>204</v>
      </c>
      <c r="G865" s="235">
        <v>40640</v>
      </c>
      <c r="H865" s="352" t="s">
        <v>254</v>
      </c>
      <c r="I865" s="7" t="s">
        <v>393</v>
      </c>
      <c r="J865" s="234" t="s">
        <v>394</v>
      </c>
      <c r="K865" s="297">
        <v>120000</v>
      </c>
      <c r="L865" s="253"/>
    </row>
    <row r="866" spans="1:12" s="31" customFormat="1" ht="13.5">
      <c r="A866" s="7" t="s">
        <v>415</v>
      </c>
      <c r="B866" s="233" t="s">
        <v>172</v>
      </c>
      <c r="C866" s="94" t="s">
        <v>1309</v>
      </c>
      <c r="D866" s="232">
        <v>40452</v>
      </c>
      <c r="E866" s="7" t="s">
        <v>406</v>
      </c>
      <c r="F866" s="145" t="s">
        <v>204</v>
      </c>
      <c r="G866" s="235">
        <v>40633</v>
      </c>
      <c r="H866" s="352" t="s">
        <v>254</v>
      </c>
      <c r="I866" s="7" t="s">
        <v>1310</v>
      </c>
      <c r="J866" s="234" t="s">
        <v>1311</v>
      </c>
      <c r="K866" s="297">
        <v>120000</v>
      </c>
      <c r="L866" s="253"/>
    </row>
    <row r="867" spans="1:12" s="31" customFormat="1" ht="13.5">
      <c r="A867" s="7" t="s">
        <v>415</v>
      </c>
      <c r="B867" s="233" t="s">
        <v>172</v>
      </c>
      <c r="C867" s="94" t="s">
        <v>1309</v>
      </c>
      <c r="D867" s="232">
        <v>40452</v>
      </c>
      <c r="E867" s="7" t="s">
        <v>406</v>
      </c>
      <c r="F867" s="145" t="s">
        <v>204</v>
      </c>
      <c r="G867" s="235">
        <v>40680</v>
      </c>
      <c r="H867" s="352" t="s">
        <v>254</v>
      </c>
      <c r="I867" s="7" t="s">
        <v>1310</v>
      </c>
      <c r="J867" s="234" t="s">
        <v>1311</v>
      </c>
      <c r="K867" s="297">
        <v>120000</v>
      </c>
      <c r="L867" s="253"/>
    </row>
    <row r="868" spans="1:12" s="31" customFormat="1" ht="13.5">
      <c r="A868" s="7" t="s">
        <v>415</v>
      </c>
      <c r="B868" s="233" t="s">
        <v>172</v>
      </c>
      <c r="C868" s="94" t="s">
        <v>1309</v>
      </c>
      <c r="D868" s="232">
        <v>40452</v>
      </c>
      <c r="E868" s="7" t="s">
        <v>406</v>
      </c>
      <c r="F868" s="145" t="s">
        <v>204</v>
      </c>
      <c r="G868" s="235">
        <v>40595</v>
      </c>
      <c r="H868" s="352" t="s">
        <v>254</v>
      </c>
      <c r="I868" s="7" t="s">
        <v>1308</v>
      </c>
      <c r="J868" s="234" t="s">
        <v>395</v>
      </c>
      <c r="K868" s="297">
        <v>120000</v>
      </c>
      <c r="L868" s="253"/>
    </row>
    <row r="869" spans="1:12" s="31" customFormat="1" ht="13.5">
      <c r="A869" s="7" t="s">
        <v>415</v>
      </c>
      <c r="B869" s="233" t="s">
        <v>163</v>
      </c>
      <c r="C869" s="94" t="s">
        <v>2079</v>
      </c>
      <c r="D869" s="232">
        <v>40647</v>
      </c>
      <c r="E869" s="7" t="s">
        <v>406</v>
      </c>
      <c r="F869" s="145" t="s">
        <v>204</v>
      </c>
      <c r="G869" s="235">
        <v>40647</v>
      </c>
      <c r="H869" s="352" t="s">
        <v>254</v>
      </c>
      <c r="I869" s="7" t="s">
        <v>255</v>
      </c>
      <c r="J869" s="234" t="s">
        <v>256</v>
      </c>
      <c r="K869" s="297">
        <v>166667</v>
      </c>
      <c r="L869" s="253"/>
    </row>
    <row r="870" spans="1:12" s="31" customFormat="1" ht="13.5">
      <c r="A870" s="7" t="s">
        <v>415</v>
      </c>
      <c r="B870" s="233" t="s">
        <v>163</v>
      </c>
      <c r="C870" s="94" t="s">
        <v>2080</v>
      </c>
      <c r="D870" s="232">
        <v>40647</v>
      </c>
      <c r="E870" s="7" t="s">
        <v>406</v>
      </c>
      <c r="F870" s="145" t="s">
        <v>204</v>
      </c>
      <c r="G870" s="235">
        <v>40647</v>
      </c>
      <c r="H870" s="352" t="s">
        <v>254</v>
      </c>
      <c r="I870" s="7" t="s">
        <v>255</v>
      </c>
      <c r="J870" s="234" t="s">
        <v>256</v>
      </c>
      <c r="K870" s="297">
        <v>166667</v>
      </c>
      <c r="L870" s="253"/>
    </row>
    <row r="871" spans="1:12" s="31" customFormat="1" ht="13.5">
      <c r="A871" s="7" t="s">
        <v>415</v>
      </c>
      <c r="B871" s="233" t="s">
        <v>172</v>
      </c>
      <c r="C871" s="94" t="s">
        <v>1309</v>
      </c>
      <c r="D871" s="232">
        <v>40452</v>
      </c>
      <c r="E871" s="7" t="s">
        <v>406</v>
      </c>
      <c r="F871" s="145" t="s">
        <v>204</v>
      </c>
      <c r="G871" s="235">
        <v>40667</v>
      </c>
      <c r="H871" s="352" t="s">
        <v>254</v>
      </c>
      <c r="I871" s="7" t="s">
        <v>393</v>
      </c>
      <c r="J871" s="234" t="s">
        <v>394</v>
      </c>
      <c r="K871" s="297">
        <v>120000</v>
      </c>
      <c r="L871" s="253"/>
    </row>
    <row r="872" spans="1:12" s="31" customFormat="1" ht="14.25" thickBot="1">
      <c r="A872" s="32" t="s">
        <v>415</v>
      </c>
      <c r="B872" s="236" t="s">
        <v>163</v>
      </c>
      <c r="C872" s="146" t="s">
        <v>2081</v>
      </c>
      <c r="D872" s="237">
        <v>40679</v>
      </c>
      <c r="E872" s="32" t="s">
        <v>406</v>
      </c>
      <c r="F872" s="147" t="s">
        <v>204</v>
      </c>
      <c r="G872" s="238">
        <v>40681</v>
      </c>
      <c r="H872" s="381" t="s">
        <v>254</v>
      </c>
      <c r="I872" s="32" t="s">
        <v>2082</v>
      </c>
      <c r="J872" s="239" t="s">
        <v>2083</v>
      </c>
      <c r="K872" s="306">
        <v>750000</v>
      </c>
      <c r="L872" s="253"/>
    </row>
    <row r="873" spans="1:12" s="31" customFormat="1" ht="40.5">
      <c r="A873" s="70" t="s">
        <v>349</v>
      </c>
      <c r="B873" s="70" t="s">
        <v>172</v>
      </c>
      <c r="C873" s="18" t="s">
        <v>2084</v>
      </c>
      <c r="D873" s="114">
        <v>40689</v>
      </c>
      <c r="E873" s="4" t="s">
        <v>406</v>
      </c>
      <c r="F873" s="115" t="s">
        <v>359</v>
      </c>
      <c r="G873" s="114" t="s">
        <v>359</v>
      </c>
      <c r="H873" s="374" t="s">
        <v>2085</v>
      </c>
      <c r="I873" s="18" t="s">
        <v>2086</v>
      </c>
      <c r="J873" s="149" t="s">
        <v>174</v>
      </c>
      <c r="K873" s="297">
        <v>43000000</v>
      </c>
      <c r="L873" s="253"/>
    </row>
    <row r="874" spans="1:12" s="31" customFormat="1" ht="40.5">
      <c r="A874" s="44" t="s">
        <v>349</v>
      </c>
      <c r="B874" s="44" t="s">
        <v>253</v>
      </c>
      <c r="C874" s="5" t="s">
        <v>2087</v>
      </c>
      <c r="D874" s="62">
        <v>40693</v>
      </c>
      <c r="E874" s="3" t="s">
        <v>406</v>
      </c>
      <c r="F874" s="45" t="s">
        <v>359</v>
      </c>
      <c r="G874" s="62" t="s">
        <v>359</v>
      </c>
      <c r="H874" s="347" t="s">
        <v>2088</v>
      </c>
      <c r="I874" s="2" t="s">
        <v>2089</v>
      </c>
      <c r="J874" s="52" t="s">
        <v>2090</v>
      </c>
      <c r="K874" s="297">
        <v>716791</v>
      </c>
      <c r="L874" s="253"/>
    </row>
    <row r="875" spans="1:12" s="31" customFormat="1" ht="54">
      <c r="A875" s="44" t="s">
        <v>349</v>
      </c>
      <c r="B875" s="44" t="s">
        <v>133</v>
      </c>
      <c r="C875" s="5" t="s">
        <v>2091</v>
      </c>
      <c r="D875" s="62">
        <v>40672</v>
      </c>
      <c r="E875" s="3" t="s">
        <v>406</v>
      </c>
      <c r="F875" s="45" t="s">
        <v>359</v>
      </c>
      <c r="G875" s="62" t="s">
        <v>359</v>
      </c>
      <c r="H875" s="347" t="s">
        <v>2092</v>
      </c>
      <c r="I875" s="2" t="s">
        <v>2093</v>
      </c>
      <c r="J875" s="52" t="s">
        <v>2094</v>
      </c>
      <c r="K875" s="297">
        <v>243000</v>
      </c>
      <c r="L875" s="253"/>
    </row>
    <row r="876" spans="1:12" s="31" customFormat="1" ht="27">
      <c r="A876" s="44" t="s">
        <v>349</v>
      </c>
      <c r="B876" s="44" t="s">
        <v>161</v>
      </c>
      <c r="C876" s="5" t="s">
        <v>204</v>
      </c>
      <c r="D876" s="62" t="s">
        <v>204</v>
      </c>
      <c r="E876" s="3" t="s">
        <v>171</v>
      </c>
      <c r="F876" s="45">
        <v>975</v>
      </c>
      <c r="G876" s="62">
        <v>40695</v>
      </c>
      <c r="H876" s="347" t="s">
        <v>23</v>
      </c>
      <c r="I876" s="2" t="s">
        <v>353</v>
      </c>
      <c r="J876" s="52" t="s">
        <v>354</v>
      </c>
      <c r="K876" s="297">
        <v>91630</v>
      </c>
      <c r="L876" s="253"/>
    </row>
    <row r="877" spans="1:12" s="31" customFormat="1" ht="27">
      <c r="A877" s="44" t="s">
        <v>349</v>
      </c>
      <c r="B877" s="44" t="s">
        <v>161</v>
      </c>
      <c r="C877" s="5" t="s">
        <v>204</v>
      </c>
      <c r="D877" s="62" t="s">
        <v>204</v>
      </c>
      <c r="E877" s="3" t="s">
        <v>170</v>
      </c>
      <c r="F877" s="45">
        <v>748</v>
      </c>
      <c r="G877" s="62">
        <v>40695</v>
      </c>
      <c r="H877" s="347" t="s">
        <v>2095</v>
      </c>
      <c r="I877" s="2" t="s">
        <v>178</v>
      </c>
      <c r="J877" s="52" t="s">
        <v>325</v>
      </c>
      <c r="K877" s="297">
        <v>155800</v>
      </c>
      <c r="L877" s="253"/>
    </row>
    <row r="878" spans="1:12" s="31" customFormat="1" ht="27">
      <c r="A878" s="44" t="s">
        <v>349</v>
      </c>
      <c r="B878" s="44" t="s">
        <v>161</v>
      </c>
      <c r="C878" s="5" t="s">
        <v>204</v>
      </c>
      <c r="D878" s="62" t="s">
        <v>204</v>
      </c>
      <c r="E878" s="3" t="s">
        <v>170</v>
      </c>
      <c r="F878" s="45">
        <v>749</v>
      </c>
      <c r="G878" s="62">
        <v>40695</v>
      </c>
      <c r="H878" s="347" t="s">
        <v>2096</v>
      </c>
      <c r="I878" s="2" t="s">
        <v>24</v>
      </c>
      <c r="J878" s="52" t="s">
        <v>2097</v>
      </c>
      <c r="K878" s="297">
        <v>1046605</v>
      </c>
      <c r="L878" s="253"/>
    </row>
    <row r="879" spans="1:12" s="31" customFormat="1" ht="27">
      <c r="A879" s="44" t="s">
        <v>349</v>
      </c>
      <c r="B879" s="44" t="s">
        <v>161</v>
      </c>
      <c r="C879" s="5" t="s">
        <v>204</v>
      </c>
      <c r="D879" s="62" t="s">
        <v>204</v>
      </c>
      <c r="E879" s="3" t="s">
        <v>170</v>
      </c>
      <c r="F879" s="45">
        <v>750</v>
      </c>
      <c r="G879" s="62">
        <v>40695</v>
      </c>
      <c r="H879" s="347" t="s">
        <v>2098</v>
      </c>
      <c r="I879" s="2" t="s">
        <v>178</v>
      </c>
      <c r="J879" s="52" t="s">
        <v>325</v>
      </c>
      <c r="K879" s="297">
        <v>29990</v>
      </c>
      <c r="L879" s="253"/>
    </row>
    <row r="880" spans="1:12" s="31" customFormat="1" ht="40.5">
      <c r="A880" s="44" t="s">
        <v>349</v>
      </c>
      <c r="B880" s="44" t="s">
        <v>133</v>
      </c>
      <c r="C880" s="5" t="s">
        <v>204</v>
      </c>
      <c r="D880" s="62" t="s">
        <v>204</v>
      </c>
      <c r="E880" s="3" t="s">
        <v>171</v>
      </c>
      <c r="F880" s="45">
        <v>976</v>
      </c>
      <c r="G880" s="62">
        <v>40697</v>
      </c>
      <c r="H880" s="347" t="s">
        <v>2099</v>
      </c>
      <c r="I880" s="2" t="s">
        <v>2100</v>
      </c>
      <c r="J880" s="148" t="s">
        <v>331</v>
      </c>
      <c r="K880" s="297">
        <v>716624</v>
      </c>
      <c r="L880" s="253"/>
    </row>
    <row r="881" spans="1:12" s="31" customFormat="1" ht="27">
      <c r="A881" s="44" t="s">
        <v>349</v>
      </c>
      <c r="B881" s="44" t="s">
        <v>161</v>
      </c>
      <c r="C881" s="5" t="s">
        <v>204</v>
      </c>
      <c r="D881" s="62" t="s">
        <v>204</v>
      </c>
      <c r="E881" s="3" t="s">
        <v>171</v>
      </c>
      <c r="F881" s="45">
        <v>977</v>
      </c>
      <c r="G881" s="62">
        <v>40702</v>
      </c>
      <c r="H881" s="349" t="s">
        <v>2101</v>
      </c>
      <c r="I881" s="2" t="s">
        <v>2102</v>
      </c>
      <c r="J881" s="52" t="s">
        <v>2103</v>
      </c>
      <c r="K881" s="297">
        <v>190400</v>
      </c>
      <c r="L881" s="253"/>
    </row>
    <row r="882" spans="1:12" s="31" customFormat="1" ht="27">
      <c r="A882" s="44" t="s">
        <v>349</v>
      </c>
      <c r="B882" s="44" t="s">
        <v>161</v>
      </c>
      <c r="C882" s="5" t="s">
        <v>204</v>
      </c>
      <c r="D882" s="62" t="s">
        <v>204</v>
      </c>
      <c r="E882" s="3" t="s">
        <v>171</v>
      </c>
      <c r="F882" s="45">
        <v>978</v>
      </c>
      <c r="G882" s="62">
        <v>40702</v>
      </c>
      <c r="H882" s="349" t="s">
        <v>2104</v>
      </c>
      <c r="I882" s="2" t="s">
        <v>2105</v>
      </c>
      <c r="J882" s="52" t="s">
        <v>278</v>
      </c>
      <c r="K882" s="297">
        <v>22229</v>
      </c>
      <c r="L882" s="253"/>
    </row>
    <row r="883" spans="1:12" s="31" customFormat="1" ht="27">
      <c r="A883" s="44" t="s">
        <v>349</v>
      </c>
      <c r="B883" s="44" t="s">
        <v>161</v>
      </c>
      <c r="C883" s="5" t="s">
        <v>204</v>
      </c>
      <c r="D883" s="62" t="s">
        <v>204</v>
      </c>
      <c r="E883" s="3" t="s">
        <v>170</v>
      </c>
      <c r="F883" s="45">
        <v>751</v>
      </c>
      <c r="G883" s="62">
        <v>40702</v>
      </c>
      <c r="H883" s="347" t="s">
        <v>2106</v>
      </c>
      <c r="I883" s="2" t="s">
        <v>2107</v>
      </c>
      <c r="J883" s="52" t="s">
        <v>2108</v>
      </c>
      <c r="K883" s="297">
        <v>143495</v>
      </c>
      <c r="L883" s="253"/>
    </row>
    <row r="884" spans="1:12" s="31" customFormat="1" ht="40.5">
      <c r="A884" s="44" t="s">
        <v>349</v>
      </c>
      <c r="B884" s="44" t="s">
        <v>161</v>
      </c>
      <c r="C884" s="5" t="s">
        <v>204</v>
      </c>
      <c r="D884" s="62" t="s">
        <v>204</v>
      </c>
      <c r="E884" s="3" t="s">
        <v>171</v>
      </c>
      <c r="F884" s="45">
        <v>979</v>
      </c>
      <c r="G884" s="62">
        <v>40702</v>
      </c>
      <c r="H884" s="347" t="s">
        <v>2109</v>
      </c>
      <c r="I884" s="2" t="s">
        <v>2110</v>
      </c>
      <c r="J884" s="52" t="s">
        <v>2111</v>
      </c>
      <c r="K884" s="297">
        <v>902734</v>
      </c>
      <c r="L884" s="253"/>
    </row>
    <row r="885" spans="1:12" s="31" customFormat="1" ht="27">
      <c r="A885" s="44" t="s">
        <v>349</v>
      </c>
      <c r="B885" s="44" t="s">
        <v>163</v>
      </c>
      <c r="C885" s="5" t="s">
        <v>2112</v>
      </c>
      <c r="D885" s="62">
        <v>40694</v>
      </c>
      <c r="E885" s="3" t="s">
        <v>171</v>
      </c>
      <c r="F885" s="45">
        <v>980</v>
      </c>
      <c r="G885" s="62">
        <v>40703</v>
      </c>
      <c r="H885" s="349" t="s">
        <v>2113</v>
      </c>
      <c r="I885" s="2" t="s">
        <v>357</v>
      </c>
      <c r="J885" s="52" t="s">
        <v>358</v>
      </c>
      <c r="K885" s="297">
        <v>328459</v>
      </c>
      <c r="L885" s="253"/>
    </row>
    <row r="886" spans="1:12" s="31" customFormat="1" ht="40.5">
      <c r="A886" s="44" t="s">
        <v>349</v>
      </c>
      <c r="B886" s="44" t="s">
        <v>133</v>
      </c>
      <c r="C886" s="5" t="s">
        <v>204</v>
      </c>
      <c r="D886" s="62" t="s">
        <v>204</v>
      </c>
      <c r="E886" s="3" t="s">
        <v>171</v>
      </c>
      <c r="F886" s="45">
        <v>981</v>
      </c>
      <c r="G886" s="62">
        <v>40704</v>
      </c>
      <c r="H886" s="347" t="s">
        <v>25</v>
      </c>
      <c r="I886" s="2" t="s">
        <v>2100</v>
      </c>
      <c r="J886" s="148" t="s">
        <v>331</v>
      </c>
      <c r="K886" s="297">
        <v>698029</v>
      </c>
      <c r="L886" s="253"/>
    </row>
    <row r="887" spans="1:12" s="31" customFormat="1" ht="27">
      <c r="A887" s="44" t="s">
        <v>349</v>
      </c>
      <c r="B887" s="44" t="s">
        <v>161</v>
      </c>
      <c r="C887" s="5" t="s">
        <v>204</v>
      </c>
      <c r="D887" s="62" t="s">
        <v>204</v>
      </c>
      <c r="E887" s="3" t="s">
        <v>170</v>
      </c>
      <c r="F887" s="45">
        <v>752</v>
      </c>
      <c r="G887" s="62">
        <v>40707</v>
      </c>
      <c r="H887" s="349" t="s">
        <v>2114</v>
      </c>
      <c r="I887" s="2" t="s">
        <v>2115</v>
      </c>
      <c r="J887" s="52" t="s">
        <v>2116</v>
      </c>
      <c r="K887" s="297">
        <v>136850</v>
      </c>
      <c r="L887" s="253"/>
    </row>
    <row r="888" spans="1:12" s="31" customFormat="1" ht="27">
      <c r="A888" s="44" t="s">
        <v>349</v>
      </c>
      <c r="B888" s="44" t="s">
        <v>163</v>
      </c>
      <c r="C888" s="5" t="s">
        <v>2117</v>
      </c>
      <c r="D888" s="62">
        <v>40708</v>
      </c>
      <c r="E888" s="3" t="s">
        <v>171</v>
      </c>
      <c r="F888" s="45">
        <v>982</v>
      </c>
      <c r="G888" s="62">
        <v>40708</v>
      </c>
      <c r="H888" s="349" t="s">
        <v>2118</v>
      </c>
      <c r="I888" s="2" t="s">
        <v>2119</v>
      </c>
      <c r="J888" s="52" t="s">
        <v>2120</v>
      </c>
      <c r="K888" s="297">
        <v>534310</v>
      </c>
      <c r="L888" s="253"/>
    </row>
    <row r="889" spans="1:12" s="31" customFormat="1" ht="27">
      <c r="A889" s="44" t="s">
        <v>349</v>
      </c>
      <c r="B889" s="44" t="s">
        <v>133</v>
      </c>
      <c r="C889" s="5" t="s">
        <v>204</v>
      </c>
      <c r="D889" s="62" t="s">
        <v>204</v>
      </c>
      <c r="E889" s="3" t="s">
        <v>171</v>
      </c>
      <c r="F889" s="45">
        <v>983</v>
      </c>
      <c r="G889" s="62">
        <v>40708</v>
      </c>
      <c r="H889" s="350" t="s">
        <v>26</v>
      </c>
      <c r="I889" s="2" t="s">
        <v>164</v>
      </c>
      <c r="J889" s="52" t="s">
        <v>165</v>
      </c>
      <c r="K889" s="297">
        <v>120211</v>
      </c>
      <c r="L889" s="253"/>
    </row>
    <row r="890" spans="1:12" s="31" customFormat="1" ht="27">
      <c r="A890" s="44" t="s">
        <v>349</v>
      </c>
      <c r="B890" s="44" t="s">
        <v>161</v>
      </c>
      <c r="C890" s="5" t="s">
        <v>204</v>
      </c>
      <c r="D890" s="62" t="s">
        <v>204</v>
      </c>
      <c r="E890" s="3" t="s">
        <v>170</v>
      </c>
      <c r="F890" s="45">
        <v>753</v>
      </c>
      <c r="G890" s="62">
        <v>40709</v>
      </c>
      <c r="H890" s="349" t="s">
        <v>2121</v>
      </c>
      <c r="I890" s="2" t="s">
        <v>2122</v>
      </c>
      <c r="J890" s="52" t="s">
        <v>2123</v>
      </c>
      <c r="K890" s="297">
        <v>264000</v>
      </c>
      <c r="L890" s="253"/>
    </row>
    <row r="891" spans="1:12" s="31" customFormat="1" ht="27">
      <c r="A891" s="44" t="s">
        <v>349</v>
      </c>
      <c r="B891" s="44" t="s">
        <v>133</v>
      </c>
      <c r="C891" s="5" t="s">
        <v>204</v>
      </c>
      <c r="D891" s="62" t="s">
        <v>204</v>
      </c>
      <c r="E891" s="3" t="s">
        <v>171</v>
      </c>
      <c r="F891" s="45">
        <v>984</v>
      </c>
      <c r="G891" s="62">
        <v>40709</v>
      </c>
      <c r="H891" s="349" t="s">
        <v>2124</v>
      </c>
      <c r="I891" s="2" t="s">
        <v>2122</v>
      </c>
      <c r="J891" s="52" t="s">
        <v>2123</v>
      </c>
      <c r="K891" s="297">
        <v>184450</v>
      </c>
      <c r="L891" s="253"/>
    </row>
    <row r="892" spans="1:12" s="31" customFormat="1" ht="27">
      <c r="A892" s="44" t="s">
        <v>349</v>
      </c>
      <c r="B892" s="44" t="s">
        <v>161</v>
      </c>
      <c r="C892" s="5" t="s">
        <v>204</v>
      </c>
      <c r="D892" s="62" t="s">
        <v>204</v>
      </c>
      <c r="E892" s="3" t="s">
        <v>171</v>
      </c>
      <c r="F892" s="45">
        <v>985</v>
      </c>
      <c r="G892" s="62">
        <v>40709</v>
      </c>
      <c r="H892" s="349" t="s">
        <v>2125</v>
      </c>
      <c r="I892" s="2" t="s">
        <v>116</v>
      </c>
      <c r="J892" s="52" t="s">
        <v>390</v>
      </c>
      <c r="K892" s="297">
        <v>83300</v>
      </c>
      <c r="L892" s="253"/>
    </row>
    <row r="893" spans="1:12" s="31" customFormat="1" ht="13.5">
      <c r="A893" s="44" t="s">
        <v>349</v>
      </c>
      <c r="B893" s="44" t="s">
        <v>161</v>
      </c>
      <c r="C893" s="5" t="s">
        <v>204</v>
      </c>
      <c r="D893" s="62" t="s">
        <v>204</v>
      </c>
      <c r="E893" s="3" t="s">
        <v>170</v>
      </c>
      <c r="F893" s="45">
        <v>754</v>
      </c>
      <c r="G893" s="62">
        <v>40711</v>
      </c>
      <c r="H893" s="353" t="s">
        <v>2126</v>
      </c>
      <c r="I893" s="2" t="s">
        <v>2127</v>
      </c>
      <c r="J893" s="52" t="s">
        <v>1267</v>
      </c>
      <c r="K893" s="297">
        <v>638197</v>
      </c>
      <c r="L893" s="253"/>
    </row>
    <row r="894" spans="1:12" s="31" customFormat="1" ht="27">
      <c r="A894" s="44" t="s">
        <v>349</v>
      </c>
      <c r="B894" s="44" t="s">
        <v>161</v>
      </c>
      <c r="C894" s="5" t="s">
        <v>204</v>
      </c>
      <c r="D894" s="62" t="s">
        <v>204</v>
      </c>
      <c r="E894" s="3" t="s">
        <v>171</v>
      </c>
      <c r="F894" s="46">
        <v>986</v>
      </c>
      <c r="G894" s="62">
        <v>40714</v>
      </c>
      <c r="H894" s="349" t="s">
        <v>2128</v>
      </c>
      <c r="I894" s="2" t="s">
        <v>424</v>
      </c>
      <c r="J894" s="52" t="s">
        <v>425</v>
      </c>
      <c r="K894" s="297">
        <v>60000</v>
      </c>
      <c r="L894" s="253"/>
    </row>
    <row r="895" spans="1:12" s="31" customFormat="1" ht="27">
      <c r="A895" s="44" t="s">
        <v>349</v>
      </c>
      <c r="B895" s="44" t="s">
        <v>161</v>
      </c>
      <c r="C895" s="5" t="s">
        <v>204</v>
      </c>
      <c r="D895" s="62" t="s">
        <v>204</v>
      </c>
      <c r="E895" s="3" t="s">
        <v>171</v>
      </c>
      <c r="F895" s="46">
        <v>987</v>
      </c>
      <c r="G895" s="62">
        <v>40714</v>
      </c>
      <c r="H895" s="349" t="s">
        <v>2129</v>
      </c>
      <c r="I895" s="2" t="s">
        <v>424</v>
      </c>
      <c r="J895" s="52" t="s">
        <v>425</v>
      </c>
      <c r="K895" s="297">
        <v>35000</v>
      </c>
      <c r="L895" s="253"/>
    </row>
    <row r="896" spans="1:12" s="31" customFormat="1" ht="40.5">
      <c r="A896" s="44" t="s">
        <v>349</v>
      </c>
      <c r="B896" s="44" t="s">
        <v>161</v>
      </c>
      <c r="C896" s="5" t="s">
        <v>204</v>
      </c>
      <c r="D896" s="62" t="s">
        <v>204</v>
      </c>
      <c r="E896" s="3" t="s">
        <v>171</v>
      </c>
      <c r="F896" s="46">
        <v>988</v>
      </c>
      <c r="G896" s="62">
        <v>40714</v>
      </c>
      <c r="H896" s="349" t="s">
        <v>2130</v>
      </c>
      <c r="I896" s="2" t="s">
        <v>424</v>
      </c>
      <c r="J896" s="52" t="s">
        <v>425</v>
      </c>
      <c r="K896" s="297">
        <v>65000</v>
      </c>
      <c r="L896" s="253"/>
    </row>
    <row r="897" spans="1:12" s="31" customFormat="1" ht="27">
      <c r="A897" s="44" t="s">
        <v>349</v>
      </c>
      <c r="B897" s="44" t="s">
        <v>161</v>
      </c>
      <c r="C897" s="5" t="s">
        <v>204</v>
      </c>
      <c r="D897" s="62" t="s">
        <v>204</v>
      </c>
      <c r="E897" s="3" t="s">
        <v>171</v>
      </c>
      <c r="F897" s="46">
        <v>989</v>
      </c>
      <c r="G897" s="62">
        <v>40716</v>
      </c>
      <c r="H897" s="349" t="s">
        <v>2131</v>
      </c>
      <c r="I897" s="2" t="s">
        <v>1259</v>
      </c>
      <c r="J897" s="52" t="s">
        <v>419</v>
      </c>
      <c r="K897" s="297">
        <v>52042</v>
      </c>
      <c r="L897" s="253"/>
    </row>
    <row r="898" spans="1:12" s="31" customFormat="1" ht="27">
      <c r="A898" s="44" t="s">
        <v>349</v>
      </c>
      <c r="B898" s="44" t="s">
        <v>163</v>
      </c>
      <c r="C898" s="5" t="s">
        <v>2132</v>
      </c>
      <c r="D898" s="62">
        <v>40693</v>
      </c>
      <c r="E898" s="3" t="s">
        <v>171</v>
      </c>
      <c r="F898" s="46">
        <v>990</v>
      </c>
      <c r="G898" s="62">
        <v>40716</v>
      </c>
      <c r="H898" s="353" t="s">
        <v>27</v>
      </c>
      <c r="I898" s="2" t="s">
        <v>361</v>
      </c>
      <c r="J898" s="52" t="s">
        <v>362</v>
      </c>
      <c r="K898" s="297">
        <v>424830</v>
      </c>
      <c r="L898" s="253"/>
    </row>
    <row r="899" spans="1:12" s="31" customFormat="1" ht="13.5">
      <c r="A899" s="44" t="s">
        <v>349</v>
      </c>
      <c r="B899" s="44" t="s">
        <v>161</v>
      </c>
      <c r="C899" s="5" t="s">
        <v>204</v>
      </c>
      <c r="D899" s="62" t="s">
        <v>204</v>
      </c>
      <c r="E899" s="3" t="s">
        <v>170</v>
      </c>
      <c r="F899" s="46">
        <v>755</v>
      </c>
      <c r="G899" s="62">
        <v>40717</v>
      </c>
      <c r="H899" s="349" t="s">
        <v>2133</v>
      </c>
      <c r="I899" s="2" t="s">
        <v>176</v>
      </c>
      <c r="J899" s="52" t="s">
        <v>174</v>
      </c>
      <c r="K899" s="297">
        <v>16981</v>
      </c>
      <c r="L899" s="253"/>
    </row>
    <row r="900" spans="1:12" s="31" customFormat="1" ht="27">
      <c r="A900" s="44" t="s">
        <v>349</v>
      </c>
      <c r="B900" s="44" t="s">
        <v>161</v>
      </c>
      <c r="C900" s="5" t="s">
        <v>204</v>
      </c>
      <c r="D900" s="62" t="s">
        <v>204</v>
      </c>
      <c r="E900" s="3" t="s">
        <v>171</v>
      </c>
      <c r="F900" s="45">
        <v>991</v>
      </c>
      <c r="G900" s="62">
        <v>40717</v>
      </c>
      <c r="H900" s="349" t="s">
        <v>2134</v>
      </c>
      <c r="I900" s="2" t="s">
        <v>355</v>
      </c>
      <c r="J900" s="52" t="s">
        <v>356</v>
      </c>
      <c r="K900" s="297">
        <v>67768</v>
      </c>
      <c r="L900" s="253"/>
    </row>
    <row r="901" spans="1:12" s="31" customFormat="1" ht="27">
      <c r="A901" s="44" t="s">
        <v>349</v>
      </c>
      <c r="B901" s="44" t="s">
        <v>133</v>
      </c>
      <c r="C901" s="5" t="s">
        <v>204</v>
      </c>
      <c r="D901" s="62" t="s">
        <v>204</v>
      </c>
      <c r="E901" s="3" t="s">
        <v>171</v>
      </c>
      <c r="F901" s="45">
        <v>992</v>
      </c>
      <c r="G901" s="62">
        <v>40718</v>
      </c>
      <c r="H901" s="349" t="s">
        <v>28</v>
      </c>
      <c r="I901" s="2" t="s">
        <v>2135</v>
      </c>
      <c r="J901" s="52" t="s">
        <v>2136</v>
      </c>
      <c r="K901" s="297">
        <v>355556</v>
      </c>
      <c r="L901" s="253"/>
    </row>
    <row r="902" spans="1:12" s="31" customFormat="1" ht="54">
      <c r="A902" s="44" t="s">
        <v>349</v>
      </c>
      <c r="B902" s="44" t="s">
        <v>161</v>
      </c>
      <c r="C902" s="5" t="s">
        <v>204</v>
      </c>
      <c r="D902" s="62" t="s">
        <v>204</v>
      </c>
      <c r="E902" s="3" t="s">
        <v>171</v>
      </c>
      <c r="F902" s="45">
        <v>993</v>
      </c>
      <c r="G902" s="62">
        <v>40718</v>
      </c>
      <c r="H902" s="349" t="s">
        <v>2137</v>
      </c>
      <c r="I902" s="2" t="s">
        <v>424</v>
      </c>
      <c r="J902" s="52" t="s">
        <v>425</v>
      </c>
      <c r="K902" s="297">
        <v>62500</v>
      </c>
      <c r="L902" s="253"/>
    </row>
    <row r="903" spans="1:12" s="31" customFormat="1" ht="27">
      <c r="A903" s="44" t="s">
        <v>349</v>
      </c>
      <c r="B903" s="44" t="s">
        <v>161</v>
      </c>
      <c r="C903" s="5" t="s">
        <v>204</v>
      </c>
      <c r="D903" s="62" t="s">
        <v>204</v>
      </c>
      <c r="E903" s="3" t="s">
        <v>171</v>
      </c>
      <c r="F903" s="45">
        <v>994</v>
      </c>
      <c r="G903" s="62">
        <v>40718</v>
      </c>
      <c r="H903" s="349" t="s">
        <v>2138</v>
      </c>
      <c r="I903" s="2" t="s">
        <v>424</v>
      </c>
      <c r="J903" s="52" t="s">
        <v>425</v>
      </c>
      <c r="K903" s="297">
        <v>80000</v>
      </c>
      <c r="L903" s="253"/>
    </row>
    <row r="904" spans="1:12" s="31" customFormat="1" ht="27">
      <c r="A904" s="44" t="s">
        <v>349</v>
      </c>
      <c r="B904" s="44" t="s">
        <v>161</v>
      </c>
      <c r="C904" s="5" t="s">
        <v>204</v>
      </c>
      <c r="D904" s="62" t="s">
        <v>204</v>
      </c>
      <c r="E904" s="3" t="s">
        <v>171</v>
      </c>
      <c r="F904" s="45">
        <v>995</v>
      </c>
      <c r="G904" s="62">
        <v>40718</v>
      </c>
      <c r="H904" s="349" t="s">
        <v>2139</v>
      </c>
      <c r="I904" s="2" t="s">
        <v>424</v>
      </c>
      <c r="J904" s="52" t="s">
        <v>425</v>
      </c>
      <c r="K904" s="297">
        <v>65000</v>
      </c>
      <c r="L904" s="253"/>
    </row>
    <row r="905" spans="1:12" s="31" customFormat="1" ht="27">
      <c r="A905" s="44" t="s">
        <v>349</v>
      </c>
      <c r="B905" s="44" t="s">
        <v>161</v>
      </c>
      <c r="C905" s="5" t="s">
        <v>204</v>
      </c>
      <c r="D905" s="62" t="s">
        <v>204</v>
      </c>
      <c r="E905" s="3" t="s">
        <v>171</v>
      </c>
      <c r="F905" s="45">
        <v>996</v>
      </c>
      <c r="G905" s="62">
        <v>40718</v>
      </c>
      <c r="H905" s="349" t="s">
        <v>2140</v>
      </c>
      <c r="I905" s="2" t="s">
        <v>424</v>
      </c>
      <c r="J905" s="52" t="s">
        <v>425</v>
      </c>
      <c r="K905" s="297">
        <v>54999</v>
      </c>
      <c r="L905" s="253"/>
    </row>
    <row r="906" spans="1:12" s="31" customFormat="1" ht="27">
      <c r="A906" s="44" t="s">
        <v>349</v>
      </c>
      <c r="B906" s="44" t="s">
        <v>161</v>
      </c>
      <c r="C906" s="5" t="s">
        <v>204</v>
      </c>
      <c r="D906" s="62" t="s">
        <v>204</v>
      </c>
      <c r="E906" s="3" t="s">
        <v>171</v>
      </c>
      <c r="F906" s="45">
        <v>997</v>
      </c>
      <c r="G906" s="62">
        <v>40722</v>
      </c>
      <c r="H906" s="349" t="s">
        <v>2141</v>
      </c>
      <c r="I906" s="2" t="s">
        <v>116</v>
      </c>
      <c r="J906" s="52" t="s">
        <v>390</v>
      </c>
      <c r="K906" s="297">
        <v>83300</v>
      </c>
      <c r="L906" s="253"/>
    </row>
    <row r="907" spans="1:12" s="31" customFormat="1" ht="27">
      <c r="A907" s="44" t="s">
        <v>349</v>
      </c>
      <c r="B907" s="44" t="s">
        <v>161</v>
      </c>
      <c r="C907" s="5" t="s">
        <v>204</v>
      </c>
      <c r="D907" s="62" t="s">
        <v>204</v>
      </c>
      <c r="E907" s="3" t="s">
        <v>171</v>
      </c>
      <c r="F907" s="45">
        <v>998</v>
      </c>
      <c r="G907" s="62">
        <v>40722</v>
      </c>
      <c r="H907" s="349" t="s">
        <v>2142</v>
      </c>
      <c r="I907" s="2" t="s">
        <v>2105</v>
      </c>
      <c r="J907" s="52" t="s">
        <v>278</v>
      </c>
      <c r="K907" s="297">
        <v>21960</v>
      </c>
      <c r="L907" s="253"/>
    </row>
    <row r="908" spans="1:12" s="31" customFormat="1" ht="27">
      <c r="A908" s="44" t="s">
        <v>349</v>
      </c>
      <c r="B908" s="44" t="s">
        <v>133</v>
      </c>
      <c r="C908" s="5" t="s">
        <v>204</v>
      </c>
      <c r="D908" s="62" t="s">
        <v>204</v>
      </c>
      <c r="E908" s="3" t="s">
        <v>171</v>
      </c>
      <c r="F908" s="45">
        <v>999</v>
      </c>
      <c r="G908" s="62">
        <v>40722</v>
      </c>
      <c r="H908" s="349" t="s">
        <v>28</v>
      </c>
      <c r="I908" s="2" t="s">
        <v>2143</v>
      </c>
      <c r="J908" s="52" t="s">
        <v>2144</v>
      </c>
      <c r="K908" s="297">
        <v>190000</v>
      </c>
      <c r="L908" s="253"/>
    </row>
    <row r="909" spans="1:12" s="31" customFormat="1" ht="27">
      <c r="A909" s="44" t="s">
        <v>349</v>
      </c>
      <c r="B909" s="44" t="s">
        <v>163</v>
      </c>
      <c r="C909" s="5" t="s">
        <v>2145</v>
      </c>
      <c r="D909" s="62">
        <v>40702</v>
      </c>
      <c r="E909" s="3" t="s">
        <v>171</v>
      </c>
      <c r="F909" s="45">
        <v>1000</v>
      </c>
      <c r="G909" s="62">
        <v>40723</v>
      </c>
      <c r="H909" s="349" t="s">
        <v>2146</v>
      </c>
      <c r="I909" s="2" t="s">
        <v>2147</v>
      </c>
      <c r="J909" s="52" t="s">
        <v>2148</v>
      </c>
      <c r="K909" s="297">
        <v>680573</v>
      </c>
      <c r="L909" s="253"/>
    </row>
    <row r="910" spans="1:12" s="31" customFormat="1" ht="13.5">
      <c r="A910" s="44" t="s">
        <v>349</v>
      </c>
      <c r="B910" s="44" t="s">
        <v>161</v>
      </c>
      <c r="C910" s="5" t="s">
        <v>204</v>
      </c>
      <c r="D910" s="62" t="s">
        <v>204</v>
      </c>
      <c r="E910" s="3" t="s">
        <v>170</v>
      </c>
      <c r="F910" s="45">
        <v>756</v>
      </c>
      <c r="G910" s="62">
        <v>40723</v>
      </c>
      <c r="H910" s="349" t="s">
        <v>2149</v>
      </c>
      <c r="I910" s="2" t="s">
        <v>874</v>
      </c>
      <c r="J910" s="52" t="s">
        <v>327</v>
      </c>
      <c r="K910" s="297">
        <v>28490</v>
      </c>
      <c r="L910" s="253"/>
    </row>
    <row r="911" spans="1:12" s="31" customFormat="1" ht="27">
      <c r="A911" s="44" t="s">
        <v>349</v>
      </c>
      <c r="B911" s="44" t="s">
        <v>161</v>
      </c>
      <c r="C911" s="5" t="s">
        <v>204</v>
      </c>
      <c r="D911" s="62" t="s">
        <v>204</v>
      </c>
      <c r="E911" s="3" t="s">
        <v>171</v>
      </c>
      <c r="F911" s="45">
        <v>1001</v>
      </c>
      <c r="G911" s="62">
        <v>40723</v>
      </c>
      <c r="H911" s="349" t="s">
        <v>2150</v>
      </c>
      <c r="I911" s="2" t="s">
        <v>874</v>
      </c>
      <c r="J911" s="52" t="s">
        <v>327</v>
      </c>
      <c r="K911" s="297">
        <v>2489</v>
      </c>
      <c r="L911" s="253"/>
    </row>
    <row r="912" spans="1:12" s="31" customFormat="1" ht="27">
      <c r="A912" s="44" t="s">
        <v>349</v>
      </c>
      <c r="B912" s="44" t="s">
        <v>161</v>
      </c>
      <c r="C912" s="5" t="s">
        <v>204</v>
      </c>
      <c r="D912" s="62" t="s">
        <v>204</v>
      </c>
      <c r="E912" s="3" t="s">
        <v>170</v>
      </c>
      <c r="F912" s="45">
        <v>757</v>
      </c>
      <c r="G912" s="62">
        <v>40724</v>
      </c>
      <c r="H912" s="349" t="s">
        <v>2151</v>
      </c>
      <c r="I912" s="2" t="s">
        <v>1996</v>
      </c>
      <c r="J912" s="52" t="s">
        <v>1997</v>
      </c>
      <c r="K912" s="297">
        <v>271815</v>
      </c>
      <c r="L912" s="253"/>
    </row>
    <row r="913" spans="1:12" s="31" customFormat="1" ht="27">
      <c r="A913" s="44" t="s">
        <v>349</v>
      </c>
      <c r="B913" s="44" t="s">
        <v>188</v>
      </c>
      <c r="C913" s="5" t="s">
        <v>162</v>
      </c>
      <c r="D913" s="62" t="s">
        <v>162</v>
      </c>
      <c r="E913" s="224" t="s">
        <v>205</v>
      </c>
      <c r="F913" s="45" t="s">
        <v>2152</v>
      </c>
      <c r="G913" s="62">
        <v>40707</v>
      </c>
      <c r="H913" s="353" t="s">
        <v>2153</v>
      </c>
      <c r="I913" s="225" t="s">
        <v>428</v>
      </c>
      <c r="J913" s="240" t="s">
        <v>252</v>
      </c>
      <c r="K913" s="297">
        <v>829631</v>
      </c>
      <c r="L913" s="253"/>
    </row>
    <row r="914" spans="1:12" s="31" customFormat="1" ht="27">
      <c r="A914" s="44" t="s">
        <v>349</v>
      </c>
      <c r="B914" s="44" t="s">
        <v>188</v>
      </c>
      <c r="C914" s="5" t="s">
        <v>162</v>
      </c>
      <c r="D914" s="62" t="s">
        <v>162</v>
      </c>
      <c r="E914" s="224" t="s">
        <v>205</v>
      </c>
      <c r="F914" s="45" t="s">
        <v>2154</v>
      </c>
      <c r="G914" s="62">
        <v>40703</v>
      </c>
      <c r="H914" s="353" t="s">
        <v>2155</v>
      </c>
      <c r="I914" s="225" t="s">
        <v>428</v>
      </c>
      <c r="J914" s="240" t="s">
        <v>252</v>
      </c>
      <c r="K914" s="297">
        <v>3094687</v>
      </c>
      <c r="L914" s="253"/>
    </row>
    <row r="915" spans="1:12" s="31" customFormat="1" ht="27">
      <c r="A915" s="44" t="s">
        <v>349</v>
      </c>
      <c r="B915" s="44" t="s">
        <v>188</v>
      </c>
      <c r="C915" s="5" t="s">
        <v>162</v>
      </c>
      <c r="D915" s="62" t="s">
        <v>162</v>
      </c>
      <c r="E915" s="224" t="s">
        <v>205</v>
      </c>
      <c r="F915" s="45">
        <v>535086</v>
      </c>
      <c r="G915" s="62">
        <v>40704</v>
      </c>
      <c r="H915" s="353" t="s">
        <v>2156</v>
      </c>
      <c r="I915" s="225" t="s">
        <v>29</v>
      </c>
      <c r="J915" s="241" t="s">
        <v>429</v>
      </c>
      <c r="K915" s="297">
        <v>1500800</v>
      </c>
      <c r="L915" s="253"/>
    </row>
    <row r="916" spans="1:12" s="31" customFormat="1" ht="27">
      <c r="A916" s="44" t="s">
        <v>349</v>
      </c>
      <c r="B916" s="44" t="s">
        <v>188</v>
      </c>
      <c r="C916" s="5" t="s">
        <v>162</v>
      </c>
      <c r="D916" s="62" t="s">
        <v>162</v>
      </c>
      <c r="E916" s="224" t="s">
        <v>2157</v>
      </c>
      <c r="F916" s="45" t="s">
        <v>2158</v>
      </c>
      <c r="G916" s="62">
        <v>40724</v>
      </c>
      <c r="H916" s="349" t="s">
        <v>2159</v>
      </c>
      <c r="I916" s="225" t="s">
        <v>430</v>
      </c>
      <c r="J916" s="241" t="s">
        <v>250</v>
      </c>
      <c r="K916" s="297">
        <v>77416</v>
      </c>
      <c r="L916" s="253"/>
    </row>
    <row r="917" spans="1:12" s="31" customFormat="1" ht="27">
      <c r="A917" s="44" t="s">
        <v>349</v>
      </c>
      <c r="B917" s="44" t="s">
        <v>188</v>
      </c>
      <c r="C917" s="5" t="s">
        <v>162</v>
      </c>
      <c r="D917" s="62" t="s">
        <v>162</v>
      </c>
      <c r="E917" s="224" t="s">
        <v>207</v>
      </c>
      <c r="F917" s="45">
        <v>152495859</v>
      </c>
      <c r="G917" s="62">
        <v>40724</v>
      </c>
      <c r="H917" s="349" t="s">
        <v>2160</v>
      </c>
      <c r="I917" s="225" t="s">
        <v>430</v>
      </c>
      <c r="J917" s="241" t="s">
        <v>250</v>
      </c>
      <c r="K917" s="297">
        <v>56150</v>
      </c>
      <c r="L917" s="253"/>
    </row>
    <row r="918" spans="1:12" s="31" customFormat="1" ht="27">
      <c r="A918" s="44" t="s">
        <v>349</v>
      </c>
      <c r="B918" s="44" t="s">
        <v>188</v>
      </c>
      <c r="C918" s="5" t="s">
        <v>162</v>
      </c>
      <c r="D918" s="62" t="s">
        <v>162</v>
      </c>
      <c r="E918" s="224" t="s">
        <v>207</v>
      </c>
      <c r="F918" s="45">
        <v>152393657</v>
      </c>
      <c r="G918" s="62">
        <v>40724</v>
      </c>
      <c r="H918" s="349" t="s">
        <v>2161</v>
      </c>
      <c r="I918" s="225" t="s">
        <v>430</v>
      </c>
      <c r="J918" s="241" t="s">
        <v>250</v>
      </c>
      <c r="K918" s="297">
        <v>312000</v>
      </c>
      <c r="L918" s="253"/>
    </row>
    <row r="919" spans="1:12" s="31" customFormat="1" ht="13.5">
      <c r="A919" s="44" t="s">
        <v>349</v>
      </c>
      <c r="B919" s="44" t="s">
        <v>188</v>
      </c>
      <c r="C919" s="5" t="s">
        <v>162</v>
      </c>
      <c r="D919" s="62" t="s">
        <v>162</v>
      </c>
      <c r="E919" s="224" t="s">
        <v>205</v>
      </c>
      <c r="F919" s="45">
        <v>1402668</v>
      </c>
      <c r="G919" s="62">
        <v>40711</v>
      </c>
      <c r="H919" s="349" t="s">
        <v>2162</v>
      </c>
      <c r="I919" s="225" t="s">
        <v>190</v>
      </c>
      <c r="J919" s="240" t="s">
        <v>191</v>
      </c>
      <c r="K919" s="297">
        <v>11761</v>
      </c>
      <c r="L919" s="253"/>
    </row>
    <row r="920" spans="1:12" s="31" customFormat="1" ht="13.5">
      <c r="A920" s="44" t="s">
        <v>349</v>
      </c>
      <c r="B920" s="44" t="s">
        <v>188</v>
      </c>
      <c r="C920" s="5" t="s">
        <v>162</v>
      </c>
      <c r="D920" s="62" t="s">
        <v>162</v>
      </c>
      <c r="E920" s="224" t="s">
        <v>205</v>
      </c>
      <c r="F920" s="45" t="s">
        <v>2163</v>
      </c>
      <c r="G920" s="62">
        <v>40711</v>
      </c>
      <c r="H920" s="349" t="s">
        <v>2164</v>
      </c>
      <c r="I920" s="225" t="s">
        <v>190</v>
      </c>
      <c r="J920" s="240" t="s">
        <v>191</v>
      </c>
      <c r="K920" s="297">
        <v>297976</v>
      </c>
      <c r="L920" s="253"/>
    </row>
    <row r="921" spans="1:12" s="31" customFormat="1" ht="13.5">
      <c r="A921" s="44" t="s">
        <v>349</v>
      </c>
      <c r="B921" s="44" t="s">
        <v>188</v>
      </c>
      <c r="C921" s="5" t="s">
        <v>162</v>
      </c>
      <c r="D921" s="62" t="s">
        <v>162</v>
      </c>
      <c r="E921" s="224" t="s">
        <v>205</v>
      </c>
      <c r="F921" s="45">
        <v>1420313</v>
      </c>
      <c r="G921" s="62">
        <v>40711</v>
      </c>
      <c r="H921" s="349" t="s">
        <v>2165</v>
      </c>
      <c r="I921" s="225" t="s">
        <v>190</v>
      </c>
      <c r="J921" s="240" t="s">
        <v>191</v>
      </c>
      <c r="K921" s="297">
        <v>6079</v>
      </c>
      <c r="L921" s="253"/>
    </row>
    <row r="922" spans="1:12" s="31" customFormat="1" ht="14.25" thickBot="1">
      <c r="A922" s="54" t="s">
        <v>349</v>
      </c>
      <c r="B922" s="54" t="s">
        <v>188</v>
      </c>
      <c r="C922" s="12" t="s">
        <v>162</v>
      </c>
      <c r="D922" s="69" t="s">
        <v>162</v>
      </c>
      <c r="E922" s="242" t="s">
        <v>205</v>
      </c>
      <c r="F922" s="56" t="s">
        <v>2166</v>
      </c>
      <c r="G922" s="69">
        <v>40711</v>
      </c>
      <c r="H922" s="375" t="s">
        <v>2167</v>
      </c>
      <c r="I922" s="345" t="s">
        <v>190</v>
      </c>
      <c r="J922" s="243" t="s">
        <v>191</v>
      </c>
      <c r="K922" s="306">
        <v>1454318</v>
      </c>
      <c r="L922" s="253"/>
    </row>
    <row r="923" spans="1:12" s="31" customFormat="1" ht="13.5">
      <c r="A923" s="101" t="s">
        <v>262</v>
      </c>
      <c r="B923" s="244" t="s">
        <v>188</v>
      </c>
      <c r="C923" s="188" t="s">
        <v>409</v>
      </c>
      <c r="D923" s="188" t="s">
        <v>409</v>
      </c>
      <c r="E923" s="312" t="s">
        <v>263</v>
      </c>
      <c r="F923" s="102">
        <v>3276136</v>
      </c>
      <c r="G923" s="188">
        <v>40696</v>
      </c>
      <c r="H923" s="361" t="s">
        <v>143</v>
      </c>
      <c r="I923" s="312" t="s">
        <v>30</v>
      </c>
      <c r="J923" s="245" t="s">
        <v>195</v>
      </c>
      <c r="K923" s="297">
        <v>2237900</v>
      </c>
      <c r="L923" s="253"/>
    </row>
    <row r="924" spans="1:12" s="31" customFormat="1" ht="13.5">
      <c r="A924" s="80" t="s">
        <v>262</v>
      </c>
      <c r="B924" s="88" t="s">
        <v>188</v>
      </c>
      <c r="C924" s="190" t="s">
        <v>409</v>
      </c>
      <c r="D924" s="190" t="s">
        <v>409</v>
      </c>
      <c r="E924" s="66" t="s">
        <v>263</v>
      </c>
      <c r="F924" s="81">
        <v>3312114</v>
      </c>
      <c r="G924" s="190">
        <v>40696</v>
      </c>
      <c r="H924" s="349" t="s">
        <v>31</v>
      </c>
      <c r="I924" s="66" t="s">
        <v>30</v>
      </c>
      <c r="J924" s="246" t="s">
        <v>195</v>
      </c>
      <c r="K924" s="297">
        <v>578400</v>
      </c>
      <c r="L924" s="253"/>
    </row>
    <row r="925" spans="1:12" s="31" customFormat="1" ht="13.5">
      <c r="A925" s="80" t="s">
        <v>262</v>
      </c>
      <c r="B925" s="88" t="s">
        <v>188</v>
      </c>
      <c r="C925" s="190" t="s">
        <v>409</v>
      </c>
      <c r="D925" s="190" t="s">
        <v>409</v>
      </c>
      <c r="E925" s="66" t="s">
        <v>263</v>
      </c>
      <c r="F925" s="81">
        <v>32706863</v>
      </c>
      <c r="G925" s="190">
        <v>40697</v>
      </c>
      <c r="H925" s="349" t="s">
        <v>265</v>
      </c>
      <c r="I925" s="66" t="s">
        <v>266</v>
      </c>
      <c r="J925" s="246" t="s">
        <v>267</v>
      </c>
      <c r="K925" s="297">
        <v>271400</v>
      </c>
      <c r="L925" s="253"/>
    </row>
    <row r="926" spans="1:12" s="31" customFormat="1" ht="13.5">
      <c r="A926" s="80" t="s">
        <v>262</v>
      </c>
      <c r="B926" s="88" t="s">
        <v>188</v>
      </c>
      <c r="C926" s="190" t="s">
        <v>409</v>
      </c>
      <c r="D926" s="190" t="s">
        <v>409</v>
      </c>
      <c r="E926" s="66" t="s">
        <v>263</v>
      </c>
      <c r="F926" s="81">
        <v>32706864</v>
      </c>
      <c r="G926" s="190">
        <v>40697</v>
      </c>
      <c r="H926" s="349" t="s">
        <v>265</v>
      </c>
      <c r="I926" s="66" t="s">
        <v>266</v>
      </c>
      <c r="J926" s="246" t="s">
        <v>267</v>
      </c>
      <c r="K926" s="297">
        <v>81000</v>
      </c>
      <c r="L926" s="253"/>
    </row>
    <row r="927" spans="1:12" s="31" customFormat="1" ht="13.5">
      <c r="A927" s="80" t="s">
        <v>262</v>
      </c>
      <c r="B927" s="80" t="s">
        <v>188</v>
      </c>
      <c r="C927" s="81" t="s">
        <v>409</v>
      </c>
      <c r="D927" s="190" t="s">
        <v>409</v>
      </c>
      <c r="E927" s="66" t="s">
        <v>263</v>
      </c>
      <c r="F927" s="81">
        <v>61810214</v>
      </c>
      <c r="G927" s="190">
        <v>40710</v>
      </c>
      <c r="H927" s="349" t="s">
        <v>32</v>
      </c>
      <c r="I927" s="66" t="s">
        <v>251</v>
      </c>
      <c r="J927" s="246" t="s">
        <v>252</v>
      </c>
      <c r="K927" s="297">
        <v>415400</v>
      </c>
      <c r="L927" s="253"/>
    </row>
    <row r="928" spans="1:12" s="31" customFormat="1" ht="13.5">
      <c r="A928" s="80" t="s">
        <v>262</v>
      </c>
      <c r="B928" s="80" t="s">
        <v>188</v>
      </c>
      <c r="C928" s="81" t="s">
        <v>409</v>
      </c>
      <c r="D928" s="190" t="s">
        <v>162</v>
      </c>
      <c r="E928" s="66" t="s">
        <v>263</v>
      </c>
      <c r="F928" s="81">
        <v>152597513</v>
      </c>
      <c r="G928" s="190">
        <v>40736</v>
      </c>
      <c r="H928" s="349" t="s">
        <v>144</v>
      </c>
      <c r="I928" s="66" t="s">
        <v>264</v>
      </c>
      <c r="J928" s="246" t="s">
        <v>250</v>
      </c>
      <c r="K928" s="297">
        <v>20700</v>
      </c>
      <c r="L928" s="253"/>
    </row>
    <row r="929" spans="1:12" s="31" customFormat="1" ht="13.5">
      <c r="A929" s="80" t="s">
        <v>262</v>
      </c>
      <c r="B929" s="80" t="s">
        <v>188</v>
      </c>
      <c r="C929" s="81" t="s">
        <v>409</v>
      </c>
      <c r="D929" s="190" t="s">
        <v>162</v>
      </c>
      <c r="E929" s="66" t="s">
        <v>263</v>
      </c>
      <c r="F929" s="81">
        <v>152829313</v>
      </c>
      <c r="G929" s="190">
        <v>40739</v>
      </c>
      <c r="H929" s="349" t="s">
        <v>925</v>
      </c>
      <c r="I929" s="66" t="s">
        <v>264</v>
      </c>
      <c r="J929" s="246" t="s">
        <v>250</v>
      </c>
      <c r="K929" s="297">
        <v>25250</v>
      </c>
      <c r="L929" s="253"/>
    </row>
    <row r="930" spans="1:12" s="31" customFormat="1" ht="13.5">
      <c r="A930" s="80" t="s">
        <v>262</v>
      </c>
      <c r="B930" s="80" t="s">
        <v>188</v>
      </c>
      <c r="C930" s="81" t="s">
        <v>409</v>
      </c>
      <c r="D930" s="190" t="s">
        <v>162</v>
      </c>
      <c r="E930" s="66" t="s">
        <v>263</v>
      </c>
      <c r="F930" s="81">
        <v>152561019</v>
      </c>
      <c r="G930" s="190">
        <v>40735</v>
      </c>
      <c r="H930" s="349" t="s">
        <v>99</v>
      </c>
      <c r="I930" s="66" t="s">
        <v>264</v>
      </c>
      <c r="J930" s="246" t="s">
        <v>250</v>
      </c>
      <c r="K930" s="297">
        <v>52600</v>
      </c>
      <c r="L930" s="253"/>
    </row>
    <row r="931" spans="1:12" s="31" customFormat="1" ht="13.5">
      <c r="A931" s="80" t="s">
        <v>262</v>
      </c>
      <c r="B931" s="80" t="s">
        <v>161</v>
      </c>
      <c r="C931" s="81" t="s">
        <v>409</v>
      </c>
      <c r="D931" s="190" t="s">
        <v>409</v>
      </c>
      <c r="E931" s="66" t="s">
        <v>170</v>
      </c>
      <c r="F931" s="81">
        <v>1342</v>
      </c>
      <c r="G931" s="190">
        <v>40708</v>
      </c>
      <c r="H931" s="349" t="s">
        <v>926</v>
      </c>
      <c r="I931" s="66" t="s">
        <v>927</v>
      </c>
      <c r="J931" s="246" t="s">
        <v>928</v>
      </c>
      <c r="K931" s="297">
        <v>190222</v>
      </c>
      <c r="L931" s="253"/>
    </row>
    <row r="932" spans="1:12" s="31" customFormat="1" ht="27">
      <c r="A932" s="80" t="s">
        <v>262</v>
      </c>
      <c r="B932" s="80" t="s">
        <v>161</v>
      </c>
      <c r="C932" s="81" t="s">
        <v>409</v>
      </c>
      <c r="D932" s="190" t="s">
        <v>409</v>
      </c>
      <c r="E932" s="66" t="s">
        <v>170</v>
      </c>
      <c r="F932" s="81">
        <v>1362</v>
      </c>
      <c r="G932" s="190">
        <v>40724</v>
      </c>
      <c r="H932" s="349" t="s">
        <v>33</v>
      </c>
      <c r="I932" s="66" t="s">
        <v>34</v>
      </c>
      <c r="J932" s="246" t="s">
        <v>929</v>
      </c>
      <c r="K932" s="297">
        <v>221630</v>
      </c>
      <c r="L932" s="253"/>
    </row>
    <row r="933" spans="1:12" s="31" customFormat="1" ht="27">
      <c r="A933" s="80" t="s">
        <v>262</v>
      </c>
      <c r="B933" s="80" t="s">
        <v>161</v>
      </c>
      <c r="C933" s="81" t="s">
        <v>409</v>
      </c>
      <c r="D933" s="190" t="s">
        <v>409</v>
      </c>
      <c r="E933" s="66" t="s">
        <v>170</v>
      </c>
      <c r="F933" s="81">
        <v>1359</v>
      </c>
      <c r="G933" s="190">
        <v>40717</v>
      </c>
      <c r="H933" s="349" t="s">
        <v>930</v>
      </c>
      <c r="I933" s="66" t="s">
        <v>100</v>
      </c>
      <c r="J933" s="246" t="s">
        <v>101</v>
      </c>
      <c r="K933" s="297">
        <v>20777</v>
      </c>
      <c r="L933" s="253"/>
    </row>
    <row r="934" spans="1:12" s="31" customFormat="1" ht="27">
      <c r="A934" s="80" t="s">
        <v>262</v>
      </c>
      <c r="B934" s="80" t="s">
        <v>161</v>
      </c>
      <c r="C934" s="81" t="s">
        <v>409</v>
      </c>
      <c r="D934" s="190" t="s">
        <v>409</v>
      </c>
      <c r="E934" s="66" t="s">
        <v>170</v>
      </c>
      <c r="F934" s="81">
        <v>1355</v>
      </c>
      <c r="G934" s="190">
        <v>40715</v>
      </c>
      <c r="H934" s="349" t="s">
        <v>931</v>
      </c>
      <c r="I934" s="66" t="s">
        <v>102</v>
      </c>
      <c r="J934" s="246" t="s">
        <v>103</v>
      </c>
      <c r="K934" s="297">
        <v>219991</v>
      </c>
      <c r="L934" s="253"/>
    </row>
    <row r="935" spans="1:12" s="31" customFormat="1" ht="13.5">
      <c r="A935" s="80" t="s">
        <v>262</v>
      </c>
      <c r="B935" s="80" t="s">
        <v>161</v>
      </c>
      <c r="C935" s="81" t="s">
        <v>409</v>
      </c>
      <c r="D935" s="190" t="s">
        <v>409</v>
      </c>
      <c r="E935" s="66" t="s">
        <v>170</v>
      </c>
      <c r="F935" s="81">
        <v>1354</v>
      </c>
      <c r="G935" s="190">
        <v>40714</v>
      </c>
      <c r="H935" s="349" t="s">
        <v>932</v>
      </c>
      <c r="I935" s="66" t="s">
        <v>35</v>
      </c>
      <c r="J935" s="246" t="s">
        <v>933</v>
      </c>
      <c r="K935" s="297">
        <v>104201</v>
      </c>
      <c r="L935" s="253"/>
    </row>
    <row r="936" spans="1:12" s="31" customFormat="1" ht="13.5">
      <c r="A936" s="80" t="s">
        <v>262</v>
      </c>
      <c r="B936" s="80" t="s">
        <v>161</v>
      </c>
      <c r="C936" s="81" t="s">
        <v>409</v>
      </c>
      <c r="D936" s="190" t="s">
        <v>409</v>
      </c>
      <c r="E936" s="66" t="s">
        <v>170</v>
      </c>
      <c r="F936" s="81">
        <v>1360</v>
      </c>
      <c r="G936" s="190">
        <v>40717</v>
      </c>
      <c r="H936" s="349" t="s">
        <v>934</v>
      </c>
      <c r="I936" s="66" t="s">
        <v>935</v>
      </c>
      <c r="J936" s="246" t="s">
        <v>936</v>
      </c>
      <c r="K936" s="297">
        <v>522410</v>
      </c>
      <c r="L936" s="253"/>
    </row>
    <row r="937" spans="1:12" s="31" customFormat="1" ht="27">
      <c r="A937" s="80" t="s">
        <v>262</v>
      </c>
      <c r="B937" s="15" t="s">
        <v>131</v>
      </c>
      <c r="C937" s="89" t="s">
        <v>409</v>
      </c>
      <c r="D937" s="247" t="s">
        <v>409</v>
      </c>
      <c r="E937" s="66" t="s">
        <v>170</v>
      </c>
      <c r="F937" s="81">
        <v>1337</v>
      </c>
      <c r="G937" s="190">
        <v>40702</v>
      </c>
      <c r="H937" s="349" t="s">
        <v>937</v>
      </c>
      <c r="I937" s="66" t="s">
        <v>268</v>
      </c>
      <c r="J937" s="246" t="s">
        <v>269</v>
      </c>
      <c r="K937" s="297">
        <v>29971</v>
      </c>
      <c r="L937" s="253"/>
    </row>
    <row r="938" spans="1:12" s="31" customFormat="1" ht="27">
      <c r="A938" s="80" t="s">
        <v>262</v>
      </c>
      <c r="B938" s="15" t="s">
        <v>131</v>
      </c>
      <c r="C938" s="89" t="s">
        <v>409</v>
      </c>
      <c r="D938" s="247" t="s">
        <v>409</v>
      </c>
      <c r="E938" s="66" t="s">
        <v>170</v>
      </c>
      <c r="F938" s="81">
        <v>1340</v>
      </c>
      <c r="G938" s="190">
        <v>40702</v>
      </c>
      <c r="H938" s="349" t="s">
        <v>36</v>
      </c>
      <c r="I938" s="66" t="s">
        <v>268</v>
      </c>
      <c r="J938" s="246" t="s">
        <v>269</v>
      </c>
      <c r="K938" s="297">
        <v>36395</v>
      </c>
      <c r="L938" s="253"/>
    </row>
    <row r="939" spans="1:12" s="31" customFormat="1" ht="40.5">
      <c r="A939" s="80" t="s">
        <v>262</v>
      </c>
      <c r="B939" s="15" t="s">
        <v>131</v>
      </c>
      <c r="C939" s="89" t="s">
        <v>409</v>
      </c>
      <c r="D939" s="247" t="s">
        <v>409</v>
      </c>
      <c r="E939" s="66" t="s">
        <v>170</v>
      </c>
      <c r="F939" s="81">
        <v>1341</v>
      </c>
      <c r="G939" s="190">
        <v>40702</v>
      </c>
      <c r="H939" s="349" t="s">
        <v>938</v>
      </c>
      <c r="I939" s="66" t="s">
        <v>268</v>
      </c>
      <c r="J939" s="246" t="s">
        <v>269</v>
      </c>
      <c r="K939" s="297">
        <v>128452</v>
      </c>
      <c r="L939" s="253"/>
    </row>
    <row r="940" spans="1:12" s="31" customFormat="1" ht="27">
      <c r="A940" s="80" t="s">
        <v>262</v>
      </c>
      <c r="B940" s="15" t="s">
        <v>131</v>
      </c>
      <c r="C940" s="89" t="s">
        <v>409</v>
      </c>
      <c r="D940" s="247" t="s">
        <v>409</v>
      </c>
      <c r="E940" s="66" t="s">
        <v>170</v>
      </c>
      <c r="F940" s="81">
        <v>1343</v>
      </c>
      <c r="G940" s="190">
        <v>40710</v>
      </c>
      <c r="H940" s="349" t="s">
        <v>939</v>
      </c>
      <c r="I940" s="66" t="s">
        <v>268</v>
      </c>
      <c r="J940" s="246" t="s">
        <v>269</v>
      </c>
      <c r="K940" s="297">
        <v>34254</v>
      </c>
      <c r="L940" s="253"/>
    </row>
    <row r="941" spans="1:12" s="31" customFormat="1" ht="13.5">
      <c r="A941" s="80" t="s">
        <v>262</v>
      </c>
      <c r="B941" s="80" t="s">
        <v>161</v>
      </c>
      <c r="C941" s="81" t="s">
        <v>409</v>
      </c>
      <c r="D941" s="190" t="s">
        <v>409</v>
      </c>
      <c r="E941" s="66" t="s">
        <v>170</v>
      </c>
      <c r="F941" s="81">
        <v>1358</v>
      </c>
      <c r="G941" s="190">
        <v>40717</v>
      </c>
      <c r="H941" s="349" t="s">
        <v>940</v>
      </c>
      <c r="I941" s="66" t="s">
        <v>418</v>
      </c>
      <c r="J941" s="246" t="s">
        <v>173</v>
      </c>
      <c r="K941" s="297">
        <v>56304</v>
      </c>
      <c r="L941" s="253"/>
    </row>
    <row r="942" spans="1:12" s="31" customFormat="1" ht="27">
      <c r="A942" s="80" t="s">
        <v>262</v>
      </c>
      <c r="B942" s="80" t="s">
        <v>163</v>
      </c>
      <c r="C942" s="81" t="s">
        <v>941</v>
      </c>
      <c r="D942" s="190">
        <v>40680</v>
      </c>
      <c r="E942" s="66" t="s">
        <v>170</v>
      </c>
      <c r="F942" s="81">
        <v>1344</v>
      </c>
      <c r="G942" s="190">
        <v>40717</v>
      </c>
      <c r="H942" s="349" t="s">
        <v>942</v>
      </c>
      <c r="I942" s="66" t="s">
        <v>943</v>
      </c>
      <c r="J942" s="246" t="s">
        <v>944</v>
      </c>
      <c r="K942" s="297">
        <v>273176</v>
      </c>
      <c r="L942" s="253"/>
    </row>
    <row r="943" spans="1:12" s="31" customFormat="1" ht="13.5">
      <c r="A943" s="80" t="s">
        <v>262</v>
      </c>
      <c r="B943" s="80" t="s">
        <v>161</v>
      </c>
      <c r="C943" s="81" t="s">
        <v>409</v>
      </c>
      <c r="D943" s="190" t="s">
        <v>409</v>
      </c>
      <c r="E943" s="66" t="s">
        <v>170</v>
      </c>
      <c r="F943" s="81">
        <v>1336</v>
      </c>
      <c r="G943" s="190">
        <v>40704</v>
      </c>
      <c r="H943" s="349" t="s">
        <v>945</v>
      </c>
      <c r="I943" s="66" t="s">
        <v>271</v>
      </c>
      <c r="J943" s="246" t="s">
        <v>174</v>
      </c>
      <c r="K943" s="297">
        <v>15337</v>
      </c>
      <c r="L943" s="253"/>
    </row>
    <row r="944" spans="1:12" s="31" customFormat="1" ht="13.5">
      <c r="A944" s="80" t="s">
        <v>262</v>
      </c>
      <c r="B944" s="80" t="s">
        <v>172</v>
      </c>
      <c r="C944" s="81" t="s">
        <v>270</v>
      </c>
      <c r="D944" s="190">
        <v>40535</v>
      </c>
      <c r="E944" s="66" t="s">
        <v>170</v>
      </c>
      <c r="F944" s="81">
        <v>1347</v>
      </c>
      <c r="G944" s="190">
        <v>40717</v>
      </c>
      <c r="H944" s="349" t="s">
        <v>946</v>
      </c>
      <c r="I944" s="66" t="s">
        <v>271</v>
      </c>
      <c r="J944" s="246" t="s">
        <v>174</v>
      </c>
      <c r="K944" s="297">
        <v>194060</v>
      </c>
      <c r="L944" s="253"/>
    </row>
    <row r="945" spans="1:12" s="31" customFormat="1" ht="13.5">
      <c r="A945" s="80" t="s">
        <v>262</v>
      </c>
      <c r="B945" s="80" t="s">
        <v>172</v>
      </c>
      <c r="C945" s="81" t="s">
        <v>270</v>
      </c>
      <c r="D945" s="190">
        <v>40535</v>
      </c>
      <c r="E945" s="66" t="s">
        <v>170</v>
      </c>
      <c r="F945" s="81">
        <v>1348</v>
      </c>
      <c r="G945" s="190">
        <v>40717</v>
      </c>
      <c r="H945" s="349" t="s">
        <v>947</v>
      </c>
      <c r="I945" s="66" t="s">
        <v>271</v>
      </c>
      <c r="J945" s="246" t="s">
        <v>174</v>
      </c>
      <c r="K945" s="297">
        <v>69501</v>
      </c>
      <c r="L945" s="253"/>
    </row>
    <row r="946" spans="1:12" s="31" customFormat="1" ht="27">
      <c r="A946" s="80" t="s">
        <v>262</v>
      </c>
      <c r="B946" s="80" t="s">
        <v>172</v>
      </c>
      <c r="C946" s="81" t="s">
        <v>270</v>
      </c>
      <c r="D946" s="190">
        <v>40535</v>
      </c>
      <c r="E946" s="66" t="s">
        <v>170</v>
      </c>
      <c r="F946" s="81">
        <v>1352</v>
      </c>
      <c r="G946" s="190">
        <v>40717</v>
      </c>
      <c r="H946" s="349" t="s">
        <v>948</v>
      </c>
      <c r="I946" s="66" t="s">
        <v>271</v>
      </c>
      <c r="J946" s="246" t="s">
        <v>174</v>
      </c>
      <c r="K946" s="297">
        <v>518638</v>
      </c>
      <c r="L946" s="253"/>
    </row>
    <row r="947" spans="1:12" s="31" customFormat="1" ht="13.5">
      <c r="A947" s="80" t="s">
        <v>262</v>
      </c>
      <c r="B947" s="80" t="s">
        <v>172</v>
      </c>
      <c r="C947" s="81" t="s">
        <v>270</v>
      </c>
      <c r="D947" s="190">
        <v>40535</v>
      </c>
      <c r="E947" s="66" t="s">
        <v>170</v>
      </c>
      <c r="F947" s="81">
        <v>1356</v>
      </c>
      <c r="G947" s="190">
        <v>40717</v>
      </c>
      <c r="H947" s="349" t="s">
        <v>949</v>
      </c>
      <c r="I947" s="66" t="s">
        <v>271</v>
      </c>
      <c r="J947" s="246" t="s">
        <v>174</v>
      </c>
      <c r="K947" s="297">
        <v>9937</v>
      </c>
      <c r="L947" s="253"/>
    </row>
    <row r="948" spans="1:12" s="31" customFormat="1" ht="13.5">
      <c r="A948" s="80" t="s">
        <v>262</v>
      </c>
      <c r="B948" s="80" t="s">
        <v>161</v>
      </c>
      <c r="C948" s="81" t="s">
        <v>409</v>
      </c>
      <c r="D948" s="190" t="s">
        <v>409</v>
      </c>
      <c r="E948" s="66" t="s">
        <v>170</v>
      </c>
      <c r="F948" s="81">
        <v>1339</v>
      </c>
      <c r="G948" s="190">
        <v>40704</v>
      </c>
      <c r="H948" s="349" t="s">
        <v>950</v>
      </c>
      <c r="I948" s="66" t="s">
        <v>1266</v>
      </c>
      <c r="J948" s="246" t="s">
        <v>168</v>
      </c>
      <c r="K948" s="297">
        <v>45885</v>
      </c>
      <c r="L948" s="253"/>
    </row>
    <row r="949" spans="1:12" s="31" customFormat="1" ht="13.5">
      <c r="A949" s="80" t="s">
        <v>262</v>
      </c>
      <c r="B949" s="80" t="s">
        <v>161</v>
      </c>
      <c r="C949" s="81" t="s">
        <v>409</v>
      </c>
      <c r="D949" s="190" t="s">
        <v>409</v>
      </c>
      <c r="E949" s="66" t="s">
        <v>170</v>
      </c>
      <c r="F949" s="81">
        <v>1357</v>
      </c>
      <c r="G949" s="190">
        <v>40717</v>
      </c>
      <c r="H949" s="349" t="s">
        <v>949</v>
      </c>
      <c r="I949" s="66" t="s">
        <v>1266</v>
      </c>
      <c r="J949" s="246" t="s">
        <v>168</v>
      </c>
      <c r="K949" s="297">
        <v>116620</v>
      </c>
      <c r="L949" s="253"/>
    </row>
    <row r="950" spans="1:12" s="31" customFormat="1" ht="27">
      <c r="A950" s="80" t="s">
        <v>262</v>
      </c>
      <c r="B950" s="80" t="s">
        <v>161</v>
      </c>
      <c r="C950" s="81" t="s">
        <v>409</v>
      </c>
      <c r="D950" s="190" t="s">
        <v>409</v>
      </c>
      <c r="E950" s="66" t="s">
        <v>170</v>
      </c>
      <c r="F950" s="81">
        <v>1361</v>
      </c>
      <c r="G950" s="190">
        <v>40723</v>
      </c>
      <c r="H950" s="349" t="s">
        <v>951</v>
      </c>
      <c r="I950" s="66" t="s">
        <v>1266</v>
      </c>
      <c r="J950" s="246" t="s">
        <v>168</v>
      </c>
      <c r="K950" s="297">
        <v>17543</v>
      </c>
      <c r="L950" s="253"/>
    </row>
    <row r="951" spans="1:12" s="31" customFormat="1" ht="13.5">
      <c r="A951" s="80" t="s">
        <v>262</v>
      </c>
      <c r="B951" s="80" t="s">
        <v>172</v>
      </c>
      <c r="C951" s="81" t="s">
        <v>270</v>
      </c>
      <c r="D951" s="190">
        <v>40535</v>
      </c>
      <c r="E951" s="66" t="s">
        <v>170</v>
      </c>
      <c r="F951" s="81">
        <v>1350</v>
      </c>
      <c r="G951" s="190">
        <v>40717</v>
      </c>
      <c r="H951" s="349" t="s">
        <v>952</v>
      </c>
      <c r="I951" s="66" t="s">
        <v>272</v>
      </c>
      <c r="J951" s="246" t="s">
        <v>175</v>
      </c>
      <c r="K951" s="297">
        <v>162149</v>
      </c>
      <c r="L951" s="253"/>
    </row>
    <row r="952" spans="1:12" s="31" customFormat="1" ht="27">
      <c r="A952" s="80" t="s">
        <v>262</v>
      </c>
      <c r="B952" s="80" t="s">
        <v>172</v>
      </c>
      <c r="C952" s="81" t="s">
        <v>270</v>
      </c>
      <c r="D952" s="190">
        <v>40535</v>
      </c>
      <c r="E952" s="66" t="s">
        <v>170</v>
      </c>
      <c r="F952" s="81">
        <v>1351</v>
      </c>
      <c r="G952" s="190">
        <v>40717</v>
      </c>
      <c r="H952" s="349" t="s">
        <v>953</v>
      </c>
      <c r="I952" s="66" t="s">
        <v>272</v>
      </c>
      <c r="J952" s="246" t="s">
        <v>175</v>
      </c>
      <c r="K952" s="297">
        <v>332529</v>
      </c>
      <c r="L952" s="253"/>
    </row>
    <row r="953" spans="1:12" s="31" customFormat="1" ht="27">
      <c r="A953" s="80" t="s">
        <v>262</v>
      </c>
      <c r="B953" s="80" t="s">
        <v>172</v>
      </c>
      <c r="C953" s="81" t="s">
        <v>270</v>
      </c>
      <c r="D953" s="190">
        <v>40535</v>
      </c>
      <c r="E953" s="66" t="s">
        <v>170</v>
      </c>
      <c r="F953" s="81">
        <v>1353</v>
      </c>
      <c r="G953" s="190">
        <v>40717</v>
      </c>
      <c r="H953" s="349" t="s">
        <v>954</v>
      </c>
      <c r="I953" s="66" t="s">
        <v>272</v>
      </c>
      <c r="J953" s="246" t="s">
        <v>175</v>
      </c>
      <c r="K953" s="297">
        <v>286570</v>
      </c>
      <c r="L953" s="253"/>
    </row>
    <row r="954" spans="1:12" s="31" customFormat="1" ht="13.5">
      <c r="A954" s="80" t="s">
        <v>262</v>
      </c>
      <c r="B954" s="80" t="s">
        <v>161</v>
      </c>
      <c r="C954" s="81" t="s">
        <v>409</v>
      </c>
      <c r="D954" s="190" t="s">
        <v>409</v>
      </c>
      <c r="E954" s="66" t="s">
        <v>171</v>
      </c>
      <c r="F954" s="81">
        <v>1517</v>
      </c>
      <c r="G954" s="190">
        <v>40702</v>
      </c>
      <c r="H954" s="349" t="s">
        <v>955</v>
      </c>
      <c r="I954" s="66" t="s">
        <v>37</v>
      </c>
      <c r="J954" s="246" t="s">
        <v>104</v>
      </c>
      <c r="K954" s="297">
        <v>184450</v>
      </c>
      <c r="L954" s="253"/>
    </row>
    <row r="955" spans="1:12" s="31" customFormat="1" ht="13.5">
      <c r="A955" s="80" t="s">
        <v>262</v>
      </c>
      <c r="B955" s="80" t="s">
        <v>161</v>
      </c>
      <c r="C955" s="81" t="s">
        <v>409</v>
      </c>
      <c r="D955" s="190" t="s">
        <v>409</v>
      </c>
      <c r="E955" s="66" t="s">
        <v>171</v>
      </c>
      <c r="F955" s="81">
        <v>1518</v>
      </c>
      <c r="G955" s="190">
        <v>40702</v>
      </c>
      <c r="H955" s="349" t="s">
        <v>38</v>
      </c>
      <c r="I955" s="66" t="s">
        <v>956</v>
      </c>
      <c r="J955" s="246" t="s">
        <v>957</v>
      </c>
      <c r="K955" s="297">
        <v>81158</v>
      </c>
      <c r="L955" s="253"/>
    </row>
    <row r="956" spans="1:12" s="31" customFormat="1" ht="13.5">
      <c r="A956" s="80" t="s">
        <v>262</v>
      </c>
      <c r="B956" s="80" t="s">
        <v>172</v>
      </c>
      <c r="C956" s="89" t="s">
        <v>273</v>
      </c>
      <c r="D956" s="247">
        <v>40452</v>
      </c>
      <c r="E956" s="66" t="s">
        <v>171</v>
      </c>
      <c r="F956" s="81">
        <v>1553</v>
      </c>
      <c r="G956" s="190">
        <v>40724</v>
      </c>
      <c r="H956" s="349" t="s">
        <v>39</v>
      </c>
      <c r="I956" s="66" t="s">
        <v>958</v>
      </c>
      <c r="J956" s="246" t="s">
        <v>959</v>
      </c>
      <c r="K956" s="297">
        <v>120000</v>
      </c>
      <c r="L956" s="253"/>
    </row>
    <row r="957" spans="1:12" s="31" customFormat="1" ht="13.5">
      <c r="A957" s="80" t="s">
        <v>262</v>
      </c>
      <c r="B957" s="80" t="s">
        <v>172</v>
      </c>
      <c r="C957" s="89" t="s">
        <v>273</v>
      </c>
      <c r="D957" s="247">
        <v>40452</v>
      </c>
      <c r="E957" s="66" t="s">
        <v>171</v>
      </c>
      <c r="F957" s="81">
        <v>1527</v>
      </c>
      <c r="G957" s="190">
        <v>40707</v>
      </c>
      <c r="H957" s="349" t="s">
        <v>877</v>
      </c>
      <c r="I957" s="66" t="s">
        <v>274</v>
      </c>
      <c r="J957" s="246" t="s">
        <v>275</v>
      </c>
      <c r="K957" s="297">
        <v>120000</v>
      </c>
      <c r="L957" s="253"/>
    </row>
    <row r="958" spans="1:12" s="31" customFormat="1" ht="13.5">
      <c r="A958" s="80" t="s">
        <v>262</v>
      </c>
      <c r="B958" s="80" t="s">
        <v>172</v>
      </c>
      <c r="C958" s="89" t="s">
        <v>273</v>
      </c>
      <c r="D958" s="247">
        <v>40452</v>
      </c>
      <c r="E958" s="66" t="s">
        <v>171</v>
      </c>
      <c r="F958" s="81">
        <v>1545</v>
      </c>
      <c r="G958" s="190">
        <v>40722</v>
      </c>
      <c r="H958" s="349" t="s">
        <v>40</v>
      </c>
      <c r="I958" s="66" t="s">
        <v>274</v>
      </c>
      <c r="J958" s="246" t="s">
        <v>275</v>
      </c>
      <c r="K958" s="297">
        <v>60000</v>
      </c>
      <c r="L958" s="253"/>
    </row>
    <row r="959" spans="1:12" s="31" customFormat="1" ht="13.5">
      <c r="A959" s="80" t="s">
        <v>262</v>
      </c>
      <c r="B959" s="80" t="s">
        <v>172</v>
      </c>
      <c r="C959" s="89" t="s">
        <v>273</v>
      </c>
      <c r="D959" s="247">
        <v>40452</v>
      </c>
      <c r="E959" s="66" t="s">
        <v>171</v>
      </c>
      <c r="F959" s="81">
        <v>1539</v>
      </c>
      <c r="G959" s="190">
        <v>40717</v>
      </c>
      <c r="H959" s="349" t="s">
        <v>960</v>
      </c>
      <c r="I959" s="66" t="s">
        <v>41</v>
      </c>
      <c r="J959" s="246" t="s">
        <v>105</v>
      </c>
      <c r="K959" s="297">
        <v>60000</v>
      </c>
      <c r="L959" s="253"/>
    </row>
    <row r="960" spans="1:12" s="31" customFormat="1" ht="13.5">
      <c r="A960" s="80" t="s">
        <v>262</v>
      </c>
      <c r="B960" s="80" t="s">
        <v>172</v>
      </c>
      <c r="C960" s="89" t="s">
        <v>273</v>
      </c>
      <c r="D960" s="247">
        <v>40452</v>
      </c>
      <c r="E960" s="66" t="s">
        <v>171</v>
      </c>
      <c r="F960" s="81">
        <v>1532</v>
      </c>
      <c r="G960" s="190">
        <v>40708</v>
      </c>
      <c r="H960" s="349" t="s">
        <v>961</v>
      </c>
      <c r="I960" s="66" t="s">
        <v>42</v>
      </c>
      <c r="J960" s="246" t="s">
        <v>1238</v>
      </c>
      <c r="K960" s="297">
        <v>60000</v>
      </c>
      <c r="L960" s="253"/>
    </row>
    <row r="961" spans="1:12" s="31" customFormat="1" ht="13.5">
      <c r="A961" s="80" t="s">
        <v>262</v>
      </c>
      <c r="B961" s="80" t="s">
        <v>172</v>
      </c>
      <c r="C961" s="89" t="s">
        <v>273</v>
      </c>
      <c r="D961" s="247">
        <v>40452</v>
      </c>
      <c r="E961" s="66" t="s">
        <v>171</v>
      </c>
      <c r="F961" s="81">
        <v>1530</v>
      </c>
      <c r="G961" s="190">
        <v>40707</v>
      </c>
      <c r="H961" s="349" t="s">
        <v>961</v>
      </c>
      <c r="I961" s="66" t="s">
        <v>962</v>
      </c>
      <c r="J961" s="246" t="s">
        <v>963</v>
      </c>
      <c r="K961" s="297">
        <v>952000</v>
      </c>
      <c r="L961" s="253"/>
    </row>
    <row r="962" spans="1:12" s="31" customFormat="1" ht="13.5">
      <c r="A962" s="80" t="s">
        <v>262</v>
      </c>
      <c r="B962" s="80" t="s">
        <v>172</v>
      </c>
      <c r="C962" s="89" t="s">
        <v>273</v>
      </c>
      <c r="D962" s="247">
        <v>40452</v>
      </c>
      <c r="E962" s="66" t="s">
        <v>171</v>
      </c>
      <c r="F962" s="81">
        <v>1546</v>
      </c>
      <c r="G962" s="190">
        <v>40722</v>
      </c>
      <c r="H962" s="349" t="s">
        <v>43</v>
      </c>
      <c r="I962" s="66" t="s">
        <v>964</v>
      </c>
      <c r="J962" s="246" t="s">
        <v>965</v>
      </c>
      <c r="K962" s="297">
        <v>60000</v>
      </c>
      <c r="L962" s="253"/>
    </row>
    <row r="963" spans="1:12" s="31" customFormat="1" ht="27">
      <c r="A963" s="80" t="s">
        <v>262</v>
      </c>
      <c r="B963" s="80" t="s">
        <v>161</v>
      </c>
      <c r="C963" s="81" t="s">
        <v>409</v>
      </c>
      <c r="D963" s="190" t="s">
        <v>409</v>
      </c>
      <c r="E963" s="66" t="s">
        <v>171</v>
      </c>
      <c r="F963" s="81">
        <v>1519</v>
      </c>
      <c r="G963" s="190">
        <v>40702</v>
      </c>
      <c r="H963" s="349" t="s">
        <v>44</v>
      </c>
      <c r="I963" s="66" t="s">
        <v>34</v>
      </c>
      <c r="J963" s="246" t="s">
        <v>929</v>
      </c>
      <c r="K963" s="297">
        <v>490141</v>
      </c>
      <c r="L963" s="253"/>
    </row>
    <row r="964" spans="1:12" s="31" customFormat="1" ht="13.5">
      <c r="A964" s="80" t="s">
        <v>262</v>
      </c>
      <c r="B964" s="80" t="s">
        <v>172</v>
      </c>
      <c r="C964" s="89" t="s">
        <v>273</v>
      </c>
      <c r="D964" s="247">
        <v>40452</v>
      </c>
      <c r="E964" s="66" t="s">
        <v>171</v>
      </c>
      <c r="F964" s="81">
        <v>1528</v>
      </c>
      <c r="G964" s="190">
        <v>40707</v>
      </c>
      <c r="H964" s="349" t="s">
        <v>877</v>
      </c>
      <c r="I964" s="66" t="s">
        <v>276</v>
      </c>
      <c r="J964" s="246" t="s">
        <v>277</v>
      </c>
      <c r="K964" s="297">
        <v>120000</v>
      </c>
      <c r="L964" s="253"/>
    </row>
    <row r="965" spans="1:12" s="31" customFormat="1" ht="13.5">
      <c r="A965" s="80" t="s">
        <v>262</v>
      </c>
      <c r="B965" s="80" t="s">
        <v>172</v>
      </c>
      <c r="C965" s="89" t="s">
        <v>273</v>
      </c>
      <c r="D965" s="247">
        <v>40452</v>
      </c>
      <c r="E965" s="66" t="s">
        <v>171</v>
      </c>
      <c r="F965" s="81">
        <v>1552</v>
      </c>
      <c r="G965" s="190">
        <v>40724</v>
      </c>
      <c r="H965" s="349" t="s">
        <v>966</v>
      </c>
      <c r="I965" s="66" t="s">
        <v>145</v>
      </c>
      <c r="J965" s="246" t="s">
        <v>146</v>
      </c>
      <c r="K965" s="297">
        <v>120000</v>
      </c>
      <c r="L965" s="253"/>
    </row>
    <row r="966" spans="1:12" s="31" customFormat="1" ht="13.5">
      <c r="A966" s="80" t="s">
        <v>262</v>
      </c>
      <c r="B966" s="80" t="s">
        <v>172</v>
      </c>
      <c r="C966" s="89" t="s">
        <v>273</v>
      </c>
      <c r="D966" s="247">
        <v>40452</v>
      </c>
      <c r="E966" s="66" t="s">
        <v>171</v>
      </c>
      <c r="F966" s="81">
        <v>1525</v>
      </c>
      <c r="G966" s="190">
        <v>40707</v>
      </c>
      <c r="H966" s="349" t="s">
        <v>45</v>
      </c>
      <c r="I966" s="66" t="s">
        <v>46</v>
      </c>
      <c r="J966" s="246" t="s">
        <v>120</v>
      </c>
      <c r="K966" s="297">
        <v>120000</v>
      </c>
      <c r="L966" s="253"/>
    </row>
    <row r="967" spans="1:12" s="31" customFormat="1" ht="13.5">
      <c r="A967" s="80" t="s">
        <v>262</v>
      </c>
      <c r="B967" s="80" t="s">
        <v>172</v>
      </c>
      <c r="C967" s="89" t="s">
        <v>273</v>
      </c>
      <c r="D967" s="247">
        <v>40452</v>
      </c>
      <c r="E967" s="66" t="s">
        <v>171</v>
      </c>
      <c r="F967" s="81">
        <v>1536</v>
      </c>
      <c r="G967" s="190">
        <v>40714</v>
      </c>
      <c r="H967" s="349" t="s">
        <v>877</v>
      </c>
      <c r="I967" s="66" t="s">
        <v>967</v>
      </c>
      <c r="J967" s="246" t="s">
        <v>968</v>
      </c>
      <c r="K967" s="297">
        <v>120000</v>
      </c>
      <c r="L967" s="253"/>
    </row>
    <row r="968" spans="1:12" s="31" customFormat="1" ht="13.5">
      <c r="A968" s="80" t="s">
        <v>262</v>
      </c>
      <c r="B968" s="80" t="s">
        <v>161</v>
      </c>
      <c r="C968" s="81" t="s">
        <v>409</v>
      </c>
      <c r="D968" s="190" t="s">
        <v>409</v>
      </c>
      <c r="E968" s="66" t="s">
        <v>171</v>
      </c>
      <c r="F968" s="81">
        <v>1549</v>
      </c>
      <c r="G968" s="190">
        <v>40722</v>
      </c>
      <c r="H968" s="349" t="s">
        <v>47</v>
      </c>
      <c r="I968" s="66" t="s">
        <v>1239</v>
      </c>
      <c r="J968" s="246" t="s">
        <v>1240</v>
      </c>
      <c r="K968" s="297">
        <v>118703</v>
      </c>
      <c r="L968" s="253"/>
    </row>
    <row r="969" spans="1:12" s="31" customFormat="1" ht="13.5">
      <c r="A969" s="80" t="s">
        <v>262</v>
      </c>
      <c r="B969" s="80" t="s">
        <v>172</v>
      </c>
      <c r="C969" s="89" t="s">
        <v>273</v>
      </c>
      <c r="D969" s="247">
        <v>40452</v>
      </c>
      <c r="E969" s="66" t="s">
        <v>171</v>
      </c>
      <c r="F969" s="81">
        <v>1544</v>
      </c>
      <c r="G969" s="190">
        <v>40722</v>
      </c>
      <c r="H969" s="349" t="s">
        <v>969</v>
      </c>
      <c r="I969" s="66" t="s">
        <v>970</v>
      </c>
      <c r="J969" s="246" t="s">
        <v>971</v>
      </c>
      <c r="K969" s="297">
        <v>350000</v>
      </c>
      <c r="L969" s="253"/>
    </row>
    <row r="970" spans="1:12" s="31" customFormat="1" ht="27">
      <c r="A970" s="80" t="s">
        <v>262</v>
      </c>
      <c r="B970" s="88" t="s">
        <v>131</v>
      </c>
      <c r="C970" s="163" t="s">
        <v>204</v>
      </c>
      <c r="D970" s="207" t="s">
        <v>204</v>
      </c>
      <c r="E970" s="66" t="s">
        <v>171</v>
      </c>
      <c r="F970" s="81">
        <v>1524</v>
      </c>
      <c r="G970" s="190">
        <v>40707</v>
      </c>
      <c r="H970" s="349" t="s">
        <v>972</v>
      </c>
      <c r="I970" s="66" t="s">
        <v>878</v>
      </c>
      <c r="J970" s="246" t="s">
        <v>879</v>
      </c>
      <c r="K970" s="297">
        <v>55556</v>
      </c>
      <c r="L970" s="253"/>
    </row>
    <row r="971" spans="1:12" s="31" customFormat="1" ht="27">
      <c r="A971" s="80" t="s">
        <v>262</v>
      </c>
      <c r="B971" s="80" t="s">
        <v>161</v>
      </c>
      <c r="C971" s="163" t="s">
        <v>409</v>
      </c>
      <c r="D971" s="190" t="s">
        <v>409</v>
      </c>
      <c r="E971" s="66" t="s">
        <v>171</v>
      </c>
      <c r="F971" s="81">
        <v>1531</v>
      </c>
      <c r="G971" s="190">
        <v>40708</v>
      </c>
      <c r="H971" s="349" t="s">
        <v>973</v>
      </c>
      <c r="I971" s="66" t="s">
        <v>974</v>
      </c>
      <c r="J971" s="246" t="s">
        <v>975</v>
      </c>
      <c r="K971" s="297">
        <v>1046788</v>
      </c>
      <c r="L971" s="253"/>
    </row>
    <row r="972" spans="1:12" s="31" customFormat="1" ht="13.5">
      <c r="A972" s="80" t="s">
        <v>262</v>
      </c>
      <c r="B972" s="80" t="s">
        <v>161</v>
      </c>
      <c r="C972" s="81" t="s">
        <v>409</v>
      </c>
      <c r="D972" s="190" t="s">
        <v>409</v>
      </c>
      <c r="E972" s="66" t="s">
        <v>171</v>
      </c>
      <c r="F972" s="81">
        <v>1550</v>
      </c>
      <c r="G972" s="190">
        <v>40722</v>
      </c>
      <c r="H972" s="349" t="s">
        <v>976</v>
      </c>
      <c r="I972" s="66" t="s">
        <v>977</v>
      </c>
      <c r="J972" s="246" t="s">
        <v>1297</v>
      </c>
      <c r="K972" s="297">
        <v>385560</v>
      </c>
      <c r="L972" s="253"/>
    </row>
    <row r="973" spans="1:12" s="31" customFormat="1" ht="13.5">
      <c r="A973" s="80" t="s">
        <v>262</v>
      </c>
      <c r="B973" s="80" t="s">
        <v>161</v>
      </c>
      <c r="C973" s="81" t="s">
        <v>409</v>
      </c>
      <c r="D973" s="190" t="s">
        <v>409</v>
      </c>
      <c r="E973" s="66" t="s">
        <v>171</v>
      </c>
      <c r="F973" s="81">
        <v>1523</v>
      </c>
      <c r="G973" s="190">
        <v>40716</v>
      </c>
      <c r="H973" s="349" t="s">
        <v>978</v>
      </c>
      <c r="I973" s="66" t="s">
        <v>979</v>
      </c>
      <c r="J973" s="246" t="s">
        <v>980</v>
      </c>
      <c r="K973" s="297">
        <v>980000</v>
      </c>
      <c r="L973" s="253"/>
    </row>
    <row r="974" spans="1:12" s="31" customFormat="1" ht="40.5">
      <c r="A974" s="80" t="s">
        <v>262</v>
      </c>
      <c r="B974" s="88" t="s">
        <v>131</v>
      </c>
      <c r="C974" s="163" t="s">
        <v>204</v>
      </c>
      <c r="D974" s="207" t="s">
        <v>204</v>
      </c>
      <c r="E974" s="66" t="s">
        <v>171</v>
      </c>
      <c r="F974" s="81">
        <v>1533</v>
      </c>
      <c r="G974" s="190">
        <v>40711</v>
      </c>
      <c r="H974" s="349" t="s">
        <v>981</v>
      </c>
      <c r="I974" s="66" t="s">
        <v>1241</v>
      </c>
      <c r="J974" s="246" t="s">
        <v>1242</v>
      </c>
      <c r="K974" s="297">
        <v>53550</v>
      </c>
      <c r="L974" s="253"/>
    </row>
    <row r="975" spans="1:12" s="31" customFormat="1" ht="27">
      <c r="A975" s="80" t="s">
        <v>262</v>
      </c>
      <c r="B975" s="88" t="s">
        <v>131</v>
      </c>
      <c r="C975" s="163" t="s">
        <v>204</v>
      </c>
      <c r="D975" s="207" t="s">
        <v>204</v>
      </c>
      <c r="E975" s="66" t="s">
        <v>171</v>
      </c>
      <c r="F975" s="81">
        <v>1547</v>
      </c>
      <c r="G975" s="190">
        <v>40722</v>
      </c>
      <c r="H975" s="349" t="s">
        <v>982</v>
      </c>
      <c r="I975" s="66" t="s">
        <v>1241</v>
      </c>
      <c r="J975" s="246" t="s">
        <v>1242</v>
      </c>
      <c r="K975" s="297">
        <v>190400</v>
      </c>
      <c r="L975" s="253"/>
    </row>
    <row r="976" spans="1:12" s="31" customFormat="1" ht="13.5">
      <c r="A976" s="80" t="s">
        <v>262</v>
      </c>
      <c r="B976" s="80" t="s">
        <v>161</v>
      </c>
      <c r="C976" s="81" t="s">
        <v>409</v>
      </c>
      <c r="D976" s="190" t="s">
        <v>409</v>
      </c>
      <c r="E976" s="66" t="s">
        <v>171</v>
      </c>
      <c r="F976" s="81">
        <v>1538</v>
      </c>
      <c r="G976" s="190">
        <v>40717</v>
      </c>
      <c r="H976" s="349" t="s">
        <v>48</v>
      </c>
      <c r="I976" s="66" t="s">
        <v>49</v>
      </c>
      <c r="J976" s="246" t="s">
        <v>983</v>
      </c>
      <c r="K976" s="297">
        <v>1500000</v>
      </c>
      <c r="L976" s="253"/>
    </row>
    <row r="977" spans="1:12" s="31" customFormat="1" ht="27">
      <c r="A977" s="80" t="s">
        <v>262</v>
      </c>
      <c r="B977" s="80" t="s">
        <v>161</v>
      </c>
      <c r="C977" s="81" t="s">
        <v>409</v>
      </c>
      <c r="D977" s="190" t="s">
        <v>409</v>
      </c>
      <c r="E977" s="66" t="s">
        <v>171</v>
      </c>
      <c r="F977" s="81">
        <v>1522</v>
      </c>
      <c r="G977" s="190">
        <v>40702</v>
      </c>
      <c r="H977" s="349" t="s">
        <v>984</v>
      </c>
      <c r="I977" s="66" t="s">
        <v>985</v>
      </c>
      <c r="J977" s="246" t="s">
        <v>360</v>
      </c>
      <c r="K977" s="297">
        <v>304221</v>
      </c>
      <c r="L977" s="253"/>
    </row>
    <row r="978" spans="1:12" s="31" customFormat="1" ht="13.5">
      <c r="A978" s="80" t="s">
        <v>262</v>
      </c>
      <c r="B978" s="80" t="s">
        <v>161</v>
      </c>
      <c r="C978" s="81" t="s">
        <v>409</v>
      </c>
      <c r="D978" s="190" t="s">
        <v>409</v>
      </c>
      <c r="E978" s="66" t="s">
        <v>171</v>
      </c>
      <c r="F978" s="81">
        <v>1551</v>
      </c>
      <c r="G978" s="190">
        <v>40724</v>
      </c>
      <c r="H978" s="349" t="s">
        <v>50</v>
      </c>
      <c r="I978" s="66" t="s">
        <v>51</v>
      </c>
      <c r="J978" s="246" t="s">
        <v>870</v>
      </c>
      <c r="K978" s="297">
        <v>360000</v>
      </c>
      <c r="L978" s="253"/>
    </row>
    <row r="979" spans="1:12" s="31" customFormat="1" ht="13.5">
      <c r="A979" s="80" t="s">
        <v>262</v>
      </c>
      <c r="B979" s="80" t="s">
        <v>172</v>
      </c>
      <c r="C979" s="81" t="s">
        <v>147</v>
      </c>
      <c r="D979" s="248">
        <v>40193</v>
      </c>
      <c r="E979" s="66" t="s">
        <v>171</v>
      </c>
      <c r="F979" s="81">
        <v>1534</v>
      </c>
      <c r="G979" s="190">
        <v>40714</v>
      </c>
      <c r="H979" s="349" t="s">
        <v>52</v>
      </c>
      <c r="I979" s="66" t="s">
        <v>261</v>
      </c>
      <c r="J979" s="246" t="s">
        <v>165</v>
      </c>
      <c r="K979" s="297">
        <v>166211</v>
      </c>
      <c r="L979" s="253"/>
    </row>
    <row r="980" spans="1:12" s="31" customFormat="1" ht="13.5">
      <c r="A980" s="80" t="s">
        <v>262</v>
      </c>
      <c r="B980" s="80" t="s">
        <v>172</v>
      </c>
      <c r="C980" s="81" t="s">
        <v>147</v>
      </c>
      <c r="D980" s="248">
        <v>40193</v>
      </c>
      <c r="E980" s="66" t="s">
        <v>171</v>
      </c>
      <c r="F980" s="81">
        <v>1540</v>
      </c>
      <c r="G980" s="190">
        <v>40717</v>
      </c>
      <c r="H980" s="349" t="s">
        <v>53</v>
      </c>
      <c r="I980" s="66" t="s">
        <v>261</v>
      </c>
      <c r="J980" s="246" t="s">
        <v>165</v>
      </c>
      <c r="K980" s="297">
        <v>350693</v>
      </c>
      <c r="L980" s="253"/>
    </row>
    <row r="981" spans="1:12" s="31" customFormat="1" ht="13.5">
      <c r="A981" s="80" t="s">
        <v>262</v>
      </c>
      <c r="B981" s="80" t="s">
        <v>172</v>
      </c>
      <c r="C981" s="81" t="s">
        <v>147</v>
      </c>
      <c r="D981" s="248">
        <v>40193</v>
      </c>
      <c r="E981" s="66" t="s">
        <v>171</v>
      </c>
      <c r="F981" s="81">
        <v>1541</v>
      </c>
      <c r="G981" s="190">
        <v>40717</v>
      </c>
      <c r="H981" s="349" t="s">
        <v>54</v>
      </c>
      <c r="I981" s="66" t="s">
        <v>261</v>
      </c>
      <c r="J981" s="246" t="s">
        <v>165</v>
      </c>
      <c r="K981" s="297">
        <v>306654</v>
      </c>
      <c r="L981" s="253"/>
    </row>
    <row r="982" spans="1:12" s="31" customFormat="1" ht="13.5">
      <c r="A982" s="80" t="s">
        <v>262</v>
      </c>
      <c r="B982" s="80" t="s">
        <v>172</v>
      </c>
      <c r="C982" s="81" t="s">
        <v>147</v>
      </c>
      <c r="D982" s="248">
        <v>40193</v>
      </c>
      <c r="E982" s="66" t="s">
        <v>171</v>
      </c>
      <c r="F982" s="81">
        <v>1542</v>
      </c>
      <c r="G982" s="190">
        <v>40717</v>
      </c>
      <c r="H982" s="349" t="s">
        <v>55</v>
      </c>
      <c r="I982" s="66" t="s">
        <v>261</v>
      </c>
      <c r="J982" s="246" t="s">
        <v>165</v>
      </c>
      <c r="K982" s="297">
        <v>299154</v>
      </c>
      <c r="L982" s="253"/>
    </row>
    <row r="983" spans="1:12" s="31" customFormat="1" ht="40.5">
      <c r="A983" s="80" t="s">
        <v>262</v>
      </c>
      <c r="B983" s="15" t="s">
        <v>131</v>
      </c>
      <c r="C983" s="89" t="s">
        <v>409</v>
      </c>
      <c r="D983" s="247" t="s">
        <v>409</v>
      </c>
      <c r="E983" s="66" t="s">
        <v>171</v>
      </c>
      <c r="F983" s="81">
        <v>1526</v>
      </c>
      <c r="G983" s="190">
        <v>40704</v>
      </c>
      <c r="H983" s="349" t="s">
        <v>986</v>
      </c>
      <c r="I983" s="66" t="s">
        <v>210</v>
      </c>
      <c r="J983" s="246" t="s">
        <v>331</v>
      </c>
      <c r="K983" s="297">
        <v>698029</v>
      </c>
      <c r="L983" s="253"/>
    </row>
    <row r="984" spans="1:12" s="31" customFormat="1" ht="54">
      <c r="A984" s="80" t="s">
        <v>262</v>
      </c>
      <c r="B984" s="80" t="s">
        <v>253</v>
      </c>
      <c r="C984" s="81" t="s">
        <v>987</v>
      </c>
      <c r="D984" s="190">
        <v>40567</v>
      </c>
      <c r="E984" s="66" t="s">
        <v>171</v>
      </c>
      <c r="F984" s="81">
        <v>1548</v>
      </c>
      <c r="G984" s="190">
        <v>40722</v>
      </c>
      <c r="H984" s="353" t="s">
        <v>56</v>
      </c>
      <c r="I984" s="66" t="s">
        <v>1245</v>
      </c>
      <c r="J984" s="246" t="s">
        <v>1246</v>
      </c>
      <c r="K984" s="297">
        <v>2360000</v>
      </c>
      <c r="L984" s="253"/>
    </row>
    <row r="985" spans="1:12" s="41" customFormat="1" ht="27">
      <c r="A985" s="80" t="s">
        <v>262</v>
      </c>
      <c r="B985" s="80" t="s">
        <v>163</v>
      </c>
      <c r="C985" s="249" t="s">
        <v>988</v>
      </c>
      <c r="D985" s="250">
        <v>40715</v>
      </c>
      <c r="E985" s="66" t="s">
        <v>263</v>
      </c>
      <c r="F985" s="81">
        <v>235</v>
      </c>
      <c r="G985" s="190">
        <v>40723</v>
      </c>
      <c r="H985" s="349" t="s">
        <v>989</v>
      </c>
      <c r="I985" s="66" t="s">
        <v>57</v>
      </c>
      <c r="J985" s="246" t="s">
        <v>990</v>
      </c>
      <c r="K985" s="297">
        <f>1071000-499800</f>
        <v>571200</v>
      </c>
      <c r="L985" s="253"/>
    </row>
    <row r="986" spans="1:12" s="31" customFormat="1" ht="27">
      <c r="A986" s="80" t="s">
        <v>262</v>
      </c>
      <c r="B986" s="80" t="s">
        <v>163</v>
      </c>
      <c r="C986" s="249" t="s">
        <v>991</v>
      </c>
      <c r="D986" s="250">
        <v>40722</v>
      </c>
      <c r="E986" s="66" t="s">
        <v>263</v>
      </c>
      <c r="F986" s="81">
        <v>235</v>
      </c>
      <c r="G986" s="190">
        <v>40723</v>
      </c>
      <c r="H986" s="349" t="s">
        <v>992</v>
      </c>
      <c r="I986" s="66" t="s">
        <v>57</v>
      </c>
      <c r="J986" s="246" t="s">
        <v>990</v>
      </c>
      <c r="K986" s="297">
        <f>1071000-571200</f>
        <v>499800</v>
      </c>
      <c r="L986" s="253"/>
    </row>
    <row r="987" spans="1:12" s="31" customFormat="1" ht="27">
      <c r="A987" s="80" t="s">
        <v>262</v>
      </c>
      <c r="B987" s="162" t="s">
        <v>163</v>
      </c>
      <c r="C987" s="163" t="s">
        <v>993</v>
      </c>
      <c r="D987" s="207">
        <v>40542</v>
      </c>
      <c r="E987" s="66" t="s">
        <v>263</v>
      </c>
      <c r="F987" s="81">
        <v>2837</v>
      </c>
      <c r="G987" s="190">
        <v>40703</v>
      </c>
      <c r="H987" s="353" t="s">
        <v>58</v>
      </c>
      <c r="I987" s="66" t="s">
        <v>1243</v>
      </c>
      <c r="J987" s="246" t="s">
        <v>1244</v>
      </c>
      <c r="K987" s="297">
        <v>2205742</v>
      </c>
      <c r="L987" s="253"/>
    </row>
    <row r="988" spans="1:12" s="31" customFormat="1" ht="13.5">
      <c r="A988" s="80" t="s">
        <v>262</v>
      </c>
      <c r="B988" s="80" t="s">
        <v>188</v>
      </c>
      <c r="C988" s="81" t="s">
        <v>409</v>
      </c>
      <c r="D988" s="190" t="s">
        <v>409</v>
      </c>
      <c r="E988" s="66" t="s">
        <v>263</v>
      </c>
      <c r="F988" s="81">
        <v>7984810</v>
      </c>
      <c r="G988" s="190">
        <v>40705</v>
      </c>
      <c r="H988" s="349" t="s">
        <v>98</v>
      </c>
      <c r="I988" s="66" t="s">
        <v>251</v>
      </c>
      <c r="J988" s="246" t="s">
        <v>252</v>
      </c>
      <c r="K988" s="297">
        <v>3021807.46</v>
      </c>
      <c r="L988" s="253"/>
    </row>
    <row r="989" spans="1:12" s="31" customFormat="1" ht="13.5">
      <c r="A989" s="80" t="s">
        <v>262</v>
      </c>
      <c r="B989" s="80" t="s">
        <v>188</v>
      </c>
      <c r="C989" s="81" t="s">
        <v>409</v>
      </c>
      <c r="D989" s="190" t="s">
        <v>409</v>
      </c>
      <c r="E989" s="66" t="s">
        <v>263</v>
      </c>
      <c r="F989" s="81">
        <v>7984809</v>
      </c>
      <c r="G989" s="190">
        <v>40705</v>
      </c>
      <c r="H989" s="349" t="s">
        <v>98</v>
      </c>
      <c r="I989" s="66" t="s">
        <v>251</v>
      </c>
      <c r="J989" s="246" t="s">
        <v>252</v>
      </c>
      <c r="K989" s="297">
        <v>41396.53</v>
      </c>
      <c r="L989" s="253"/>
    </row>
    <row r="990" spans="1:12" s="31" customFormat="1" ht="27.75" thickBot="1">
      <c r="A990" s="192" t="s">
        <v>262</v>
      </c>
      <c r="B990" s="192" t="s">
        <v>279</v>
      </c>
      <c r="C990" s="193" t="s">
        <v>994</v>
      </c>
      <c r="D990" s="194">
        <v>40700</v>
      </c>
      <c r="E990" s="314" t="s">
        <v>995</v>
      </c>
      <c r="F990" s="193"/>
      <c r="G990" s="194"/>
      <c r="H990" s="375" t="s">
        <v>996</v>
      </c>
      <c r="I990" s="314" t="s">
        <v>997</v>
      </c>
      <c r="J990" s="251" t="s">
        <v>998</v>
      </c>
      <c r="K990" s="306">
        <v>3646616</v>
      </c>
      <c r="L990" s="253"/>
    </row>
    <row r="991" spans="1:12" s="31" customFormat="1" ht="27">
      <c r="A991" s="252" t="s">
        <v>1304</v>
      </c>
      <c r="B991" s="293" t="s">
        <v>172</v>
      </c>
      <c r="C991" s="294" t="s">
        <v>166</v>
      </c>
      <c r="D991" s="295">
        <v>40193</v>
      </c>
      <c r="E991" s="318" t="s">
        <v>171</v>
      </c>
      <c r="F991" s="296">
        <v>373</v>
      </c>
      <c r="G991" s="295">
        <v>40695</v>
      </c>
      <c r="H991" s="382" t="s">
        <v>1785</v>
      </c>
      <c r="I991" s="346" t="s">
        <v>164</v>
      </c>
      <c r="J991" s="294" t="s">
        <v>165</v>
      </c>
      <c r="K991" s="297">
        <v>369688</v>
      </c>
      <c r="L991" s="253"/>
    </row>
    <row r="992" spans="1:12" s="31" customFormat="1" ht="27">
      <c r="A992" s="252" t="s">
        <v>1304</v>
      </c>
      <c r="B992" s="293" t="s">
        <v>172</v>
      </c>
      <c r="C992" s="294" t="s">
        <v>166</v>
      </c>
      <c r="D992" s="295">
        <v>40193</v>
      </c>
      <c r="E992" s="318" t="s">
        <v>171</v>
      </c>
      <c r="F992" s="296">
        <v>374</v>
      </c>
      <c r="G992" s="295">
        <v>40696</v>
      </c>
      <c r="H992" s="382" t="s">
        <v>93</v>
      </c>
      <c r="I992" s="346" t="s">
        <v>164</v>
      </c>
      <c r="J992" s="294" t="s">
        <v>165</v>
      </c>
      <c r="K992" s="297">
        <v>166211</v>
      </c>
      <c r="L992" s="253"/>
    </row>
    <row r="993" spans="1:12" s="31" customFormat="1" ht="40.5">
      <c r="A993" s="252" t="s">
        <v>1304</v>
      </c>
      <c r="B993" s="293" t="s">
        <v>161</v>
      </c>
      <c r="C993" s="294" t="s">
        <v>162</v>
      </c>
      <c r="D993" s="295" t="s">
        <v>162</v>
      </c>
      <c r="E993" s="318" t="s">
        <v>170</v>
      </c>
      <c r="F993" s="296">
        <v>123</v>
      </c>
      <c r="G993" s="295">
        <v>40696</v>
      </c>
      <c r="H993" s="383" t="s">
        <v>1336</v>
      </c>
      <c r="I993" s="346" t="s">
        <v>1337</v>
      </c>
      <c r="J993" s="294" t="s">
        <v>1338</v>
      </c>
      <c r="K993" s="297">
        <v>157080</v>
      </c>
      <c r="L993" s="253"/>
    </row>
    <row r="994" spans="1:12" s="31" customFormat="1" ht="81">
      <c r="A994" s="252" t="s">
        <v>1304</v>
      </c>
      <c r="B994" s="293" t="s">
        <v>1298</v>
      </c>
      <c r="C994" s="294" t="s">
        <v>1339</v>
      </c>
      <c r="D994" s="295">
        <v>40403</v>
      </c>
      <c r="E994" s="318" t="s">
        <v>171</v>
      </c>
      <c r="F994" s="296">
        <v>375</v>
      </c>
      <c r="G994" s="295">
        <v>40697</v>
      </c>
      <c r="H994" s="383" t="s">
        <v>1786</v>
      </c>
      <c r="I994" s="346" t="s">
        <v>330</v>
      </c>
      <c r="J994" s="294" t="s">
        <v>331</v>
      </c>
      <c r="K994" s="297">
        <v>633119</v>
      </c>
      <c r="L994" s="253"/>
    </row>
    <row r="995" spans="1:12" s="31" customFormat="1" ht="13.5">
      <c r="A995" s="252" t="s">
        <v>1304</v>
      </c>
      <c r="B995" s="293" t="s">
        <v>163</v>
      </c>
      <c r="C995" s="294" t="s">
        <v>1340</v>
      </c>
      <c r="D995" s="295">
        <v>40697</v>
      </c>
      <c r="E995" s="318" t="s">
        <v>171</v>
      </c>
      <c r="F995" s="296">
        <v>376</v>
      </c>
      <c r="G995" s="295">
        <v>40697</v>
      </c>
      <c r="H995" s="383" t="s">
        <v>1341</v>
      </c>
      <c r="I995" s="346" t="s">
        <v>1342</v>
      </c>
      <c r="J995" s="294" t="s">
        <v>1343</v>
      </c>
      <c r="K995" s="297">
        <v>229670</v>
      </c>
      <c r="L995" s="253"/>
    </row>
    <row r="996" spans="1:12" s="31" customFormat="1" ht="27">
      <c r="A996" s="252" t="s">
        <v>1304</v>
      </c>
      <c r="B996" s="293" t="s">
        <v>172</v>
      </c>
      <c r="C996" s="294" t="s">
        <v>166</v>
      </c>
      <c r="D996" s="295">
        <v>40193</v>
      </c>
      <c r="E996" s="318" t="s">
        <v>171</v>
      </c>
      <c r="F996" s="296">
        <v>377</v>
      </c>
      <c r="G996" s="295">
        <v>40697</v>
      </c>
      <c r="H996" s="382" t="s">
        <v>1787</v>
      </c>
      <c r="I996" s="346" t="s">
        <v>164</v>
      </c>
      <c r="J996" s="294" t="s">
        <v>165</v>
      </c>
      <c r="K996" s="297">
        <f>470*2783.17</f>
        <v>1308089.9000000001</v>
      </c>
      <c r="L996" s="253"/>
    </row>
    <row r="997" spans="1:12" s="31" customFormat="1" ht="40.5">
      <c r="A997" s="252" t="s">
        <v>1304</v>
      </c>
      <c r="B997" s="293" t="s">
        <v>172</v>
      </c>
      <c r="C997" s="294" t="s">
        <v>166</v>
      </c>
      <c r="D997" s="295">
        <v>40193</v>
      </c>
      <c r="E997" s="318" t="s">
        <v>171</v>
      </c>
      <c r="F997" s="296">
        <v>379</v>
      </c>
      <c r="G997" s="295">
        <v>40697</v>
      </c>
      <c r="H997" s="382" t="s">
        <v>1788</v>
      </c>
      <c r="I997" s="346" t="s">
        <v>164</v>
      </c>
      <c r="J997" s="294" t="s">
        <v>165</v>
      </c>
      <c r="K997" s="297">
        <v>58750</v>
      </c>
      <c r="L997" s="253"/>
    </row>
    <row r="998" spans="1:12" s="31" customFormat="1" ht="27">
      <c r="A998" s="252" t="s">
        <v>1304</v>
      </c>
      <c r="B998" s="293" t="s">
        <v>161</v>
      </c>
      <c r="C998" s="294" t="s">
        <v>162</v>
      </c>
      <c r="D998" s="295" t="s">
        <v>162</v>
      </c>
      <c r="E998" s="318" t="s">
        <v>170</v>
      </c>
      <c r="F998" s="296">
        <v>124</v>
      </c>
      <c r="G998" s="295">
        <v>40700</v>
      </c>
      <c r="H998" s="383" t="s">
        <v>1344</v>
      </c>
      <c r="I998" s="346" t="s">
        <v>1294</v>
      </c>
      <c r="J998" s="294" t="s">
        <v>1295</v>
      </c>
      <c r="K998" s="297">
        <v>16529</v>
      </c>
      <c r="L998" s="253"/>
    </row>
    <row r="999" spans="1:12" s="31" customFormat="1" ht="40.5">
      <c r="A999" s="252" t="s">
        <v>1304</v>
      </c>
      <c r="B999" s="293" t="s">
        <v>161</v>
      </c>
      <c r="C999" s="294" t="s">
        <v>162</v>
      </c>
      <c r="D999" s="295" t="s">
        <v>162</v>
      </c>
      <c r="E999" s="318" t="s">
        <v>171</v>
      </c>
      <c r="F999" s="296">
        <v>380</v>
      </c>
      <c r="G999" s="295">
        <v>40701</v>
      </c>
      <c r="H999" s="383" t="s">
        <v>1345</v>
      </c>
      <c r="I999" s="346" t="s">
        <v>1346</v>
      </c>
      <c r="J999" s="294" t="s">
        <v>288</v>
      </c>
      <c r="K999" s="297">
        <v>150000</v>
      </c>
      <c r="L999" s="253"/>
    </row>
    <row r="1000" spans="1:12" s="31" customFormat="1" ht="40.5">
      <c r="A1000" s="252" t="s">
        <v>1304</v>
      </c>
      <c r="B1000" s="293" t="s">
        <v>161</v>
      </c>
      <c r="C1000" s="294" t="s">
        <v>162</v>
      </c>
      <c r="D1000" s="295" t="s">
        <v>162</v>
      </c>
      <c r="E1000" s="318" t="s">
        <v>171</v>
      </c>
      <c r="F1000" s="296">
        <v>381</v>
      </c>
      <c r="G1000" s="295">
        <v>40701</v>
      </c>
      <c r="H1000" s="383" t="s">
        <v>1347</v>
      </c>
      <c r="I1000" s="346" t="s">
        <v>1346</v>
      </c>
      <c r="J1000" s="294" t="s">
        <v>288</v>
      </c>
      <c r="K1000" s="297">
        <v>862500</v>
      </c>
      <c r="L1000" s="253"/>
    </row>
    <row r="1001" spans="1:12" s="31" customFormat="1" ht="27">
      <c r="A1001" s="252" t="s">
        <v>1304</v>
      </c>
      <c r="B1001" s="293" t="s">
        <v>161</v>
      </c>
      <c r="C1001" s="294" t="s">
        <v>162</v>
      </c>
      <c r="D1001" s="295" t="s">
        <v>162</v>
      </c>
      <c r="E1001" s="318" t="s">
        <v>171</v>
      </c>
      <c r="F1001" s="296">
        <v>382</v>
      </c>
      <c r="G1001" s="295">
        <v>40700</v>
      </c>
      <c r="H1001" s="383" t="s">
        <v>1348</v>
      </c>
      <c r="I1001" s="346" t="s">
        <v>1349</v>
      </c>
      <c r="J1001" s="294" t="s">
        <v>1350</v>
      </c>
      <c r="K1001" s="297">
        <v>30000</v>
      </c>
      <c r="L1001" s="253"/>
    </row>
    <row r="1002" spans="1:12" s="31" customFormat="1" ht="27">
      <c r="A1002" s="252" t="s">
        <v>1304</v>
      </c>
      <c r="B1002" s="293" t="s">
        <v>172</v>
      </c>
      <c r="C1002" s="294" t="s">
        <v>166</v>
      </c>
      <c r="D1002" s="295">
        <v>40193</v>
      </c>
      <c r="E1002" s="318" t="s">
        <v>171</v>
      </c>
      <c r="F1002" s="296">
        <v>4342</v>
      </c>
      <c r="G1002" s="295">
        <v>40701</v>
      </c>
      <c r="H1002" s="382" t="s">
        <v>1789</v>
      </c>
      <c r="I1002" s="346" t="s">
        <v>164</v>
      </c>
      <c r="J1002" s="294" t="s">
        <v>165</v>
      </c>
      <c r="K1002" s="297">
        <v>289654</v>
      </c>
      <c r="L1002" s="253"/>
    </row>
    <row r="1003" spans="1:12" s="31" customFormat="1" ht="27">
      <c r="A1003" s="252" t="s">
        <v>1304</v>
      </c>
      <c r="B1003" s="293" t="s">
        <v>172</v>
      </c>
      <c r="C1003" s="294" t="s">
        <v>166</v>
      </c>
      <c r="D1003" s="295">
        <v>40193</v>
      </c>
      <c r="E1003" s="318" t="s">
        <v>171</v>
      </c>
      <c r="F1003" s="296">
        <v>4342</v>
      </c>
      <c r="G1003" s="295">
        <v>40701</v>
      </c>
      <c r="H1003" s="382" t="s">
        <v>1790</v>
      </c>
      <c r="I1003" s="346" t="s">
        <v>164</v>
      </c>
      <c r="J1003" s="294" t="s">
        <v>165</v>
      </c>
      <c r="K1003" s="297">
        <v>175654</v>
      </c>
      <c r="L1003" s="253"/>
    </row>
    <row r="1004" spans="1:12" s="31" customFormat="1" ht="27">
      <c r="A1004" s="252" t="s">
        <v>1304</v>
      </c>
      <c r="B1004" s="293" t="s">
        <v>172</v>
      </c>
      <c r="C1004" s="294" t="s">
        <v>166</v>
      </c>
      <c r="D1004" s="295">
        <v>40193</v>
      </c>
      <c r="E1004" s="318" t="s">
        <v>171</v>
      </c>
      <c r="F1004" s="296">
        <v>4342</v>
      </c>
      <c r="G1004" s="295">
        <v>40701</v>
      </c>
      <c r="H1004" s="382" t="s">
        <v>1791</v>
      </c>
      <c r="I1004" s="346" t="s">
        <v>164</v>
      </c>
      <c r="J1004" s="294" t="s">
        <v>165</v>
      </c>
      <c r="K1004" s="297">
        <v>121154</v>
      </c>
      <c r="L1004" s="253"/>
    </row>
    <row r="1005" spans="1:12" s="31" customFormat="1" ht="27">
      <c r="A1005" s="252" t="s">
        <v>1304</v>
      </c>
      <c r="B1005" s="293" t="s">
        <v>172</v>
      </c>
      <c r="C1005" s="294" t="s">
        <v>166</v>
      </c>
      <c r="D1005" s="295">
        <v>40193</v>
      </c>
      <c r="E1005" s="318" t="s">
        <v>171</v>
      </c>
      <c r="F1005" s="296">
        <v>4342</v>
      </c>
      <c r="G1005" s="295">
        <v>40701</v>
      </c>
      <c r="H1005" s="382" t="s">
        <v>1790</v>
      </c>
      <c r="I1005" s="346" t="s">
        <v>164</v>
      </c>
      <c r="J1005" s="294" t="s">
        <v>165</v>
      </c>
      <c r="K1005" s="297">
        <v>209654</v>
      </c>
      <c r="L1005" s="253"/>
    </row>
    <row r="1006" spans="1:12" s="31" customFormat="1" ht="27">
      <c r="A1006" s="252" t="s">
        <v>1304</v>
      </c>
      <c r="B1006" s="293" t="s">
        <v>172</v>
      </c>
      <c r="C1006" s="294" t="s">
        <v>166</v>
      </c>
      <c r="D1006" s="295">
        <v>40193</v>
      </c>
      <c r="E1006" s="318" t="s">
        <v>171</v>
      </c>
      <c r="F1006" s="296">
        <v>4342</v>
      </c>
      <c r="G1006" s="295">
        <v>40701</v>
      </c>
      <c r="H1006" s="382" t="s">
        <v>1792</v>
      </c>
      <c r="I1006" s="346" t="s">
        <v>164</v>
      </c>
      <c r="J1006" s="294" t="s">
        <v>165</v>
      </c>
      <c r="K1006" s="297">
        <v>191654</v>
      </c>
      <c r="L1006" s="253"/>
    </row>
    <row r="1007" spans="1:12" s="31" customFormat="1" ht="27">
      <c r="A1007" s="252" t="s">
        <v>1304</v>
      </c>
      <c r="B1007" s="293" t="s">
        <v>172</v>
      </c>
      <c r="C1007" s="294" t="s">
        <v>166</v>
      </c>
      <c r="D1007" s="295">
        <v>40193</v>
      </c>
      <c r="E1007" s="318" t="s">
        <v>171</v>
      </c>
      <c r="F1007" s="296">
        <v>4343</v>
      </c>
      <c r="G1007" s="295">
        <v>40701</v>
      </c>
      <c r="H1007" s="382" t="s">
        <v>1793</v>
      </c>
      <c r="I1007" s="346" t="s">
        <v>164</v>
      </c>
      <c r="J1007" s="294" t="s">
        <v>165</v>
      </c>
      <c r="K1007" s="297">
        <v>275654</v>
      </c>
      <c r="L1007" s="253"/>
    </row>
    <row r="1008" spans="1:12" s="31" customFormat="1" ht="27">
      <c r="A1008" s="252" t="s">
        <v>1304</v>
      </c>
      <c r="B1008" s="293" t="s">
        <v>172</v>
      </c>
      <c r="C1008" s="294" t="s">
        <v>166</v>
      </c>
      <c r="D1008" s="295">
        <v>40193</v>
      </c>
      <c r="E1008" s="318" t="s">
        <v>171</v>
      </c>
      <c r="F1008" s="296">
        <v>4343</v>
      </c>
      <c r="G1008" s="295">
        <v>40701</v>
      </c>
      <c r="H1008" s="382" t="s">
        <v>1793</v>
      </c>
      <c r="I1008" s="346" t="s">
        <v>164</v>
      </c>
      <c r="J1008" s="294" t="s">
        <v>165</v>
      </c>
      <c r="K1008" s="297">
        <v>253654</v>
      </c>
      <c r="L1008" s="253"/>
    </row>
    <row r="1009" spans="1:12" s="31" customFormat="1" ht="27">
      <c r="A1009" s="252" t="s">
        <v>1304</v>
      </c>
      <c r="B1009" s="293" t="s">
        <v>172</v>
      </c>
      <c r="C1009" s="294" t="s">
        <v>166</v>
      </c>
      <c r="D1009" s="295">
        <v>40193</v>
      </c>
      <c r="E1009" s="318" t="s">
        <v>171</v>
      </c>
      <c r="F1009" s="296">
        <v>4343</v>
      </c>
      <c r="G1009" s="295">
        <v>40701</v>
      </c>
      <c r="H1009" s="382" t="s">
        <v>1793</v>
      </c>
      <c r="I1009" s="346" t="s">
        <v>164</v>
      </c>
      <c r="J1009" s="294" t="s">
        <v>165</v>
      </c>
      <c r="K1009" s="297">
        <v>279254</v>
      </c>
      <c r="L1009" s="253"/>
    </row>
    <row r="1010" spans="1:12" s="31" customFormat="1" ht="27">
      <c r="A1010" s="252" t="s">
        <v>1304</v>
      </c>
      <c r="B1010" s="293" t="s">
        <v>172</v>
      </c>
      <c r="C1010" s="294" t="s">
        <v>166</v>
      </c>
      <c r="D1010" s="295">
        <v>40193</v>
      </c>
      <c r="E1010" s="318" t="s">
        <v>171</v>
      </c>
      <c r="F1010" s="296">
        <v>4343</v>
      </c>
      <c r="G1010" s="295">
        <v>40701</v>
      </c>
      <c r="H1010" s="382" t="s">
        <v>1794</v>
      </c>
      <c r="I1010" s="346" t="s">
        <v>164</v>
      </c>
      <c r="J1010" s="294" t="s">
        <v>165</v>
      </c>
      <c r="K1010" s="297">
        <v>275654</v>
      </c>
      <c r="L1010" s="253"/>
    </row>
    <row r="1011" spans="1:12" s="31" customFormat="1" ht="27">
      <c r="A1011" s="252" t="s">
        <v>1304</v>
      </c>
      <c r="B1011" s="293" t="s">
        <v>172</v>
      </c>
      <c r="C1011" s="294" t="s">
        <v>166</v>
      </c>
      <c r="D1011" s="295">
        <v>40193</v>
      </c>
      <c r="E1011" s="318" t="s">
        <v>171</v>
      </c>
      <c r="F1011" s="296">
        <v>4343</v>
      </c>
      <c r="G1011" s="295">
        <v>40701</v>
      </c>
      <c r="H1011" s="382" t="s">
        <v>1795</v>
      </c>
      <c r="I1011" s="346" t="s">
        <v>164</v>
      </c>
      <c r="J1011" s="294" t="s">
        <v>165</v>
      </c>
      <c r="K1011" s="297">
        <v>160654</v>
      </c>
      <c r="L1011" s="253"/>
    </row>
    <row r="1012" spans="1:12" s="31" customFormat="1" ht="27">
      <c r="A1012" s="252" t="s">
        <v>1304</v>
      </c>
      <c r="B1012" s="293" t="s">
        <v>172</v>
      </c>
      <c r="C1012" s="294" t="s">
        <v>166</v>
      </c>
      <c r="D1012" s="295">
        <v>40193</v>
      </c>
      <c r="E1012" s="318" t="s">
        <v>171</v>
      </c>
      <c r="F1012" s="296">
        <v>4343</v>
      </c>
      <c r="G1012" s="295">
        <v>40701</v>
      </c>
      <c r="H1012" s="382" t="s">
        <v>1796</v>
      </c>
      <c r="I1012" s="346" t="s">
        <v>164</v>
      </c>
      <c r="J1012" s="294" t="s">
        <v>165</v>
      </c>
      <c r="K1012" s="297">
        <v>247154</v>
      </c>
      <c r="L1012" s="253"/>
    </row>
    <row r="1013" spans="1:12" s="31" customFormat="1" ht="54">
      <c r="A1013" s="252" t="s">
        <v>1304</v>
      </c>
      <c r="B1013" s="293" t="s">
        <v>161</v>
      </c>
      <c r="C1013" s="294" t="s">
        <v>162</v>
      </c>
      <c r="D1013" s="295" t="s">
        <v>162</v>
      </c>
      <c r="E1013" s="318" t="s">
        <v>171</v>
      </c>
      <c r="F1013" s="296">
        <v>383</v>
      </c>
      <c r="G1013" s="295">
        <v>40701</v>
      </c>
      <c r="H1013" s="383" t="s">
        <v>59</v>
      </c>
      <c r="I1013" s="346" t="s">
        <v>876</v>
      </c>
      <c r="J1013" s="294" t="s">
        <v>363</v>
      </c>
      <c r="K1013" s="297">
        <v>1108485</v>
      </c>
      <c r="L1013" s="253"/>
    </row>
    <row r="1014" spans="1:12" s="31" customFormat="1" ht="27">
      <c r="A1014" s="252" t="s">
        <v>1304</v>
      </c>
      <c r="B1014" s="293" t="s">
        <v>172</v>
      </c>
      <c r="C1014" s="294" t="s">
        <v>166</v>
      </c>
      <c r="D1014" s="295">
        <v>40193</v>
      </c>
      <c r="E1014" s="318" t="s">
        <v>171</v>
      </c>
      <c r="F1014" s="296">
        <v>384</v>
      </c>
      <c r="G1014" s="295">
        <v>40701</v>
      </c>
      <c r="H1014" s="382" t="s">
        <v>1797</v>
      </c>
      <c r="I1014" s="346" t="s">
        <v>164</v>
      </c>
      <c r="J1014" s="294" t="s">
        <v>165</v>
      </c>
      <c r="K1014" s="297">
        <v>458189</v>
      </c>
      <c r="L1014" s="253"/>
    </row>
    <row r="1015" spans="1:12" s="31" customFormat="1" ht="27">
      <c r="A1015" s="252" t="s">
        <v>1304</v>
      </c>
      <c r="B1015" s="293" t="s">
        <v>172</v>
      </c>
      <c r="C1015" s="294" t="s">
        <v>166</v>
      </c>
      <c r="D1015" s="295">
        <v>40193</v>
      </c>
      <c r="E1015" s="318" t="s">
        <v>171</v>
      </c>
      <c r="F1015" s="296">
        <v>386</v>
      </c>
      <c r="G1015" s="295">
        <v>40701</v>
      </c>
      <c r="H1015" s="382" t="s">
        <v>1798</v>
      </c>
      <c r="I1015" s="346" t="s">
        <v>164</v>
      </c>
      <c r="J1015" s="294" t="s">
        <v>165</v>
      </c>
      <c r="K1015" s="297">
        <v>202918</v>
      </c>
      <c r="L1015" s="253"/>
    </row>
    <row r="1016" spans="1:12" s="31" customFormat="1" ht="27">
      <c r="A1016" s="252" t="s">
        <v>1304</v>
      </c>
      <c r="B1016" s="293" t="s">
        <v>172</v>
      </c>
      <c r="C1016" s="294" t="s">
        <v>166</v>
      </c>
      <c r="D1016" s="295">
        <v>40193</v>
      </c>
      <c r="E1016" s="318" t="s">
        <v>171</v>
      </c>
      <c r="F1016" s="296">
        <v>387</v>
      </c>
      <c r="G1016" s="295">
        <v>40701</v>
      </c>
      <c r="H1016" s="382" t="s">
        <v>1798</v>
      </c>
      <c r="I1016" s="346" t="s">
        <v>164</v>
      </c>
      <c r="J1016" s="294" t="s">
        <v>165</v>
      </c>
      <c r="K1016" s="297">
        <v>226888</v>
      </c>
      <c r="L1016" s="253"/>
    </row>
    <row r="1017" spans="1:12" s="31" customFormat="1" ht="27">
      <c r="A1017" s="252" t="s">
        <v>1304</v>
      </c>
      <c r="B1017" s="293" t="s">
        <v>172</v>
      </c>
      <c r="C1017" s="294" t="s">
        <v>166</v>
      </c>
      <c r="D1017" s="295">
        <v>40193</v>
      </c>
      <c r="E1017" s="318" t="s">
        <v>171</v>
      </c>
      <c r="F1017" s="296">
        <v>388</v>
      </c>
      <c r="G1017" s="295">
        <v>40701</v>
      </c>
      <c r="H1017" s="382" t="s">
        <v>1798</v>
      </c>
      <c r="I1017" s="346" t="s">
        <v>164</v>
      </c>
      <c r="J1017" s="294" t="s">
        <v>165</v>
      </c>
      <c r="K1017" s="297">
        <v>226888</v>
      </c>
      <c r="L1017" s="253"/>
    </row>
    <row r="1018" spans="1:12" s="31" customFormat="1" ht="27">
      <c r="A1018" s="252" t="s">
        <v>1304</v>
      </c>
      <c r="B1018" s="293" t="s">
        <v>161</v>
      </c>
      <c r="C1018" s="294" t="s">
        <v>162</v>
      </c>
      <c r="D1018" s="295" t="s">
        <v>162</v>
      </c>
      <c r="E1018" s="318" t="s">
        <v>171</v>
      </c>
      <c r="F1018" s="296">
        <v>385</v>
      </c>
      <c r="G1018" s="295">
        <v>40701</v>
      </c>
      <c r="H1018" s="382" t="s">
        <v>1351</v>
      </c>
      <c r="I1018" s="346" t="s">
        <v>1352</v>
      </c>
      <c r="J1018" s="294" t="s">
        <v>1353</v>
      </c>
      <c r="K1018" s="297">
        <v>420000</v>
      </c>
      <c r="L1018" s="253"/>
    </row>
    <row r="1019" spans="1:12" s="31" customFormat="1" ht="27">
      <c r="A1019" s="252" t="s">
        <v>1304</v>
      </c>
      <c r="B1019" s="293" t="s">
        <v>172</v>
      </c>
      <c r="C1019" s="294" t="s">
        <v>166</v>
      </c>
      <c r="D1019" s="295">
        <v>40193</v>
      </c>
      <c r="E1019" s="318" t="s">
        <v>171</v>
      </c>
      <c r="F1019" s="296">
        <v>389</v>
      </c>
      <c r="G1019" s="295">
        <v>40701</v>
      </c>
      <c r="H1019" s="382" t="s">
        <v>1799</v>
      </c>
      <c r="I1019" s="346" t="s">
        <v>164</v>
      </c>
      <c r="J1019" s="294" t="s">
        <v>165</v>
      </c>
      <c r="K1019" s="297">
        <v>262654</v>
      </c>
      <c r="L1019" s="253"/>
    </row>
    <row r="1020" spans="1:12" s="31" customFormat="1" ht="40.5">
      <c r="A1020" s="252" t="s">
        <v>1304</v>
      </c>
      <c r="B1020" s="293" t="s">
        <v>161</v>
      </c>
      <c r="C1020" s="294" t="s">
        <v>162</v>
      </c>
      <c r="D1020" s="295" t="s">
        <v>162</v>
      </c>
      <c r="E1020" s="318" t="s">
        <v>171</v>
      </c>
      <c r="F1020" s="296">
        <v>390</v>
      </c>
      <c r="G1020" s="295">
        <v>40702</v>
      </c>
      <c r="H1020" s="383" t="s">
        <v>60</v>
      </c>
      <c r="I1020" s="346" t="s">
        <v>1346</v>
      </c>
      <c r="J1020" s="294" t="s">
        <v>288</v>
      </c>
      <c r="K1020" s="297">
        <v>162500</v>
      </c>
      <c r="L1020" s="253"/>
    </row>
    <row r="1021" spans="1:12" s="31" customFormat="1" ht="27">
      <c r="A1021" s="252" t="s">
        <v>1304</v>
      </c>
      <c r="B1021" s="293" t="s">
        <v>161</v>
      </c>
      <c r="C1021" s="294" t="s">
        <v>162</v>
      </c>
      <c r="D1021" s="295" t="s">
        <v>162</v>
      </c>
      <c r="E1021" s="318" t="s">
        <v>171</v>
      </c>
      <c r="F1021" s="296">
        <v>391</v>
      </c>
      <c r="G1021" s="295">
        <v>40702</v>
      </c>
      <c r="H1021" s="383" t="s">
        <v>1354</v>
      </c>
      <c r="I1021" s="346" t="s">
        <v>1355</v>
      </c>
      <c r="J1021" s="294" t="s">
        <v>1356</v>
      </c>
      <c r="K1021" s="297">
        <v>30000</v>
      </c>
      <c r="L1021" s="253"/>
    </row>
    <row r="1022" spans="1:12" s="31" customFormat="1" ht="27">
      <c r="A1022" s="252" t="s">
        <v>1304</v>
      </c>
      <c r="B1022" s="293" t="s">
        <v>161</v>
      </c>
      <c r="C1022" s="294" t="s">
        <v>162</v>
      </c>
      <c r="D1022" s="295" t="s">
        <v>162</v>
      </c>
      <c r="E1022" s="318" t="s">
        <v>171</v>
      </c>
      <c r="F1022" s="296">
        <v>392</v>
      </c>
      <c r="G1022" s="295">
        <v>40702</v>
      </c>
      <c r="H1022" s="383" t="s">
        <v>1357</v>
      </c>
      <c r="I1022" s="346" t="s">
        <v>1358</v>
      </c>
      <c r="J1022" s="294" t="s">
        <v>1359</v>
      </c>
      <c r="K1022" s="297">
        <v>30000</v>
      </c>
      <c r="L1022" s="253"/>
    </row>
    <row r="1023" spans="1:12" s="31" customFormat="1" ht="27">
      <c r="A1023" s="252" t="s">
        <v>1304</v>
      </c>
      <c r="B1023" s="293" t="s">
        <v>875</v>
      </c>
      <c r="C1023" s="294" t="s">
        <v>162</v>
      </c>
      <c r="D1023" s="295" t="s">
        <v>162</v>
      </c>
      <c r="E1023" s="318" t="s">
        <v>170</v>
      </c>
      <c r="F1023" s="296">
        <v>125</v>
      </c>
      <c r="G1023" s="295">
        <v>40702</v>
      </c>
      <c r="H1023" s="383" t="s">
        <v>1360</v>
      </c>
      <c r="I1023" s="346" t="s">
        <v>366</v>
      </c>
      <c r="J1023" s="294" t="s">
        <v>367</v>
      </c>
      <c r="K1023" s="297">
        <v>40936</v>
      </c>
      <c r="L1023" s="253"/>
    </row>
    <row r="1024" spans="1:12" s="31" customFormat="1" ht="27">
      <c r="A1024" s="252" t="s">
        <v>1304</v>
      </c>
      <c r="B1024" s="293" t="s">
        <v>172</v>
      </c>
      <c r="C1024" s="294" t="s">
        <v>166</v>
      </c>
      <c r="D1024" s="295">
        <v>40193</v>
      </c>
      <c r="E1024" s="318" t="s">
        <v>171</v>
      </c>
      <c r="F1024" s="296">
        <v>389</v>
      </c>
      <c r="G1024" s="295">
        <v>40702</v>
      </c>
      <c r="H1024" s="382" t="s">
        <v>1800</v>
      </c>
      <c r="I1024" s="346" t="s">
        <v>164</v>
      </c>
      <c r="J1024" s="294" t="s">
        <v>165</v>
      </c>
      <c r="K1024" s="297">
        <v>382044</v>
      </c>
      <c r="L1024" s="253"/>
    </row>
    <row r="1025" spans="1:12" s="31" customFormat="1" ht="27">
      <c r="A1025" s="252" t="s">
        <v>1304</v>
      </c>
      <c r="B1025" s="293" t="s">
        <v>875</v>
      </c>
      <c r="C1025" s="294" t="s">
        <v>162</v>
      </c>
      <c r="D1025" s="295" t="s">
        <v>162</v>
      </c>
      <c r="E1025" s="318" t="s">
        <v>170</v>
      </c>
      <c r="F1025" s="296">
        <v>126</v>
      </c>
      <c r="G1025" s="295">
        <v>40703</v>
      </c>
      <c r="H1025" s="383" t="s">
        <v>1801</v>
      </c>
      <c r="I1025" s="346" t="s">
        <v>366</v>
      </c>
      <c r="J1025" s="294" t="s">
        <v>367</v>
      </c>
      <c r="K1025" s="297">
        <v>54621</v>
      </c>
      <c r="L1025" s="253"/>
    </row>
    <row r="1026" spans="1:12" s="31" customFormat="1" ht="27">
      <c r="A1026" s="252" t="s">
        <v>1304</v>
      </c>
      <c r="B1026" s="293" t="s">
        <v>172</v>
      </c>
      <c r="C1026" s="294" t="s">
        <v>166</v>
      </c>
      <c r="D1026" s="295">
        <v>40193</v>
      </c>
      <c r="E1026" s="318" t="s">
        <v>171</v>
      </c>
      <c r="F1026" s="296">
        <v>394</v>
      </c>
      <c r="G1026" s="295">
        <v>40703</v>
      </c>
      <c r="H1026" s="382" t="s">
        <v>1802</v>
      </c>
      <c r="I1026" s="346" t="s">
        <v>164</v>
      </c>
      <c r="J1026" s="294" t="s">
        <v>165</v>
      </c>
      <c r="K1026" s="297">
        <v>333654</v>
      </c>
      <c r="L1026" s="253"/>
    </row>
    <row r="1027" spans="1:12" s="31" customFormat="1" ht="40.5">
      <c r="A1027" s="252" t="s">
        <v>1304</v>
      </c>
      <c r="B1027" s="293" t="s">
        <v>163</v>
      </c>
      <c r="C1027" s="294" t="s">
        <v>1361</v>
      </c>
      <c r="D1027" s="295">
        <v>40702</v>
      </c>
      <c r="E1027" s="318" t="s">
        <v>171</v>
      </c>
      <c r="F1027" s="296">
        <v>4344</v>
      </c>
      <c r="G1027" s="295">
        <v>40703</v>
      </c>
      <c r="H1027" s="382" t="s">
        <v>1362</v>
      </c>
      <c r="I1027" s="346" t="s">
        <v>1363</v>
      </c>
      <c r="J1027" s="294" t="s">
        <v>1364</v>
      </c>
      <c r="K1027" s="297">
        <v>306000</v>
      </c>
      <c r="L1027" s="253"/>
    </row>
    <row r="1028" spans="1:12" s="31" customFormat="1" ht="40.5">
      <c r="A1028" s="252" t="s">
        <v>1304</v>
      </c>
      <c r="B1028" s="293" t="s">
        <v>163</v>
      </c>
      <c r="C1028" s="294" t="s">
        <v>1361</v>
      </c>
      <c r="D1028" s="295">
        <v>40702</v>
      </c>
      <c r="E1028" s="318" t="s">
        <v>171</v>
      </c>
      <c r="F1028" s="296">
        <v>4346</v>
      </c>
      <c r="G1028" s="295">
        <v>40703</v>
      </c>
      <c r="H1028" s="382" t="s">
        <v>1803</v>
      </c>
      <c r="I1028" s="346" t="s">
        <v>1365</v>
      </c>
      <c r="J1028" s="294" t="s">
        <v>165</v>
      </c>
      <c r="K1028" s="297">
        <v>1028160</v>
      </c>
      <c r="L1028" s="253"/>
    </row>
    <row r="1029" spans="1:12" s="31" customFormat="1" ht="54">
      <c r="A1029" s="252" t="s">
        <v>1304</v>
      </c>
      <c r="B1029" s="293" t="s">
        <v>163</v>
      </c>
      <c r="C1029" s="294" t="s">
        <v>1361</v>
      </c>
      <c r="D1029" s="295">
        <v>40702</v>
      </c>
      <c r="E1029" s="318" t="s">
        <v>171</v>
      </c>
      <c r="F1029" s="296">
        <v>4347</v>
      </c>
      <c r="G1029" s="295">
        <v>40703</v>
      </c>
      <c r="H1029" s="382" t="s">
        <v>1804</v>
      </c>
      <c r="I1029" s="346" t="s">
        <v>61</v>
      </c>
      <c r="J1029" s="294" t="s">
        <v>1366</v>
      </c>
      <c r="K1029" s="297">
        <v>476000</v>
      </c>
      <c r="L1029" s="253"/>
    </row>
    <row r="1030" spans="1:12" s="31" customFormat="1" ht="67.5">
      <c r="A1030" s="252" t="s">
        <v>1304</v>
      </c>
      <c r="B1030" s="293" t="s">
        <v>1298</v>
      </c>
      <c r="C1030" s="294" t="s">
        <v>121</v>
      </c>
      <c r="D1030" s="295">
        <v>40625</v>
      </c>
      <c r="E1030" s="318" t="s">
        <v>171</v>
      </c>
      <c r="F1030" s="296">
        <v>395</v>
      </c>
      <c r="G1030" s="295">
        <v>40703</v>
      </c>
      <c r="H1030" s="383" t="s">
        <v>1367</v>
      </c>
      <c r="I1030" s="346" t="s">
        <v>1368</v>
      </c>
      <c r="J1030" s="294" t="s">
        <v>324</v>
      </c>
      <c r="K1030" s="297">
        <v>541066</v>
      </c>
      <c r="L1030" s="253"/>
    </row>
    <row r="1031" spans="1:12" s="31" customFormat="1" ht="67.5">
      <c r="A1031" s="252" t="s">
        <v>1304</v>
      </c>
      <c r="B1031" s="293" t="s">
        <v>1298</v>
      </c>
      <c r="C1031" s="294" t="s">
        <v>121</v>
      </c>
      <c r="D1031" s="295">
        <v>40625</v>
      </c>
      <c r="E1031" s="318" t="s">
        <v>171</v>
      </c>
      <c r="F1031" s="296">
        <v>396</v>
      </c>
      <c r="G1031" s="295">
        <v>40703</v>
      </c>
      <c r="H1031" s="383" t="s">
        <v>1369</v>
      </c>
      <c r="I1031" s="346" t="s">
        <v>1260</v>
      </c>
      <c r="J1031" s="294" t="s">
        <v>331</v>
      </c>
      <c r="K1031" s="297">
        <v>1770644</v>
      </c>
      <c r="L1031" s="253"/>
    </row>
    <row r="1032" spans="1:12" s="31" customFormat="1" ht="67.5">
      <c r="A1032" s="252" t="s">
        <v>1304</v>
      </c>
      <c r="B1032" s="293" t="s">
        <v>1298</v>
      </c>
      <c r="C1032" s="294" t="s">
        <v>121</v>
      </c>
      <c r="D1032" s="295">
        <v>40625</v>
      </c>
      <c r="E1032" s="318" t="s">
        <v>171</v>
      </c>
      <c r="F1032" s="296">
        <v>405</v>
      </c>
      <c r="G1032" s="295">
        <v>40703</v>
      </c>
      <c r="H1032" s="383" t="s">
        <v>1370</v>
      </c>
      <c r="I1032" s="346" t="s">
        <v>1371</v>
      </c>
      <c r="J1032" s="294" t="s">
        <v>1160</v>
      </c>
      <c r="K1032" s="297">
        <v>622519</v>
      </c>
      <c r="L1032" s="253"/>
    </row>
    <row r="1033" spans="1:12" s="31" customFormat="1" ht="67.5">
      <c r="A1033" s="252" t="s">
        <v>1304</v>
      </c>
      <c r="B1033" s="293" t="s">
        <v>1298</v>
      </c>
      <c r="C1033" s="294" t="s">
        <v>121</v>
      </c>
      <c r="D1033" s="295">
        <v>40625</v>
      </c>
      <c r="E1033" s="318" t="s">
        <v>171</v>
      </c>
      <c r="F1033" s="296">
        <v>398</v>
      </c>
      <c r="G1033" s="295">
        <v>40703</v>
      </c>
      <c r="H1033" s="383" t="s">
        <v>1372</v>
      </c>
      <c r="I1033" s="346" t="s">
        <v>1371</v>
      </c>
      <c r="J1033" s="294" t="s">
        <v>1160</v>
      </c>
      <c r="K1033" s="297">
        <v>451917</v>
      </c>
      <c r="L1033" s="253"/>
    </row>
    <row r="1034" spans="1:12" s="31" customFormat="1" ht="67.5">
      <c r="A1034" s="252" t="s">
        <v>1304</v>
      </c>
      <c r="B1034" s="293" t="s">
        <v>1298</v>
      </c>
      <c r="C1034" s="294" t="s">
        <v>121</v>
      </c>
      <c r="D1034" s="295">
        <v>40625</v>
      </c>
      <c r="E1034" s="318" t="s">
        <v>171</v>
      </c>
      <c r="F1034" s="296">
        <v>406</v>
      </c>
      <c r="G1034" s="295">
        <v>40703</v>
      </c>
      <c r="H1034" s="383" t="s">
        <v>1373</v>
      </c>
      <c r="I1034" s="346" t="s">
        <v>1374</v>
      </c>
      <c r="J1034" s="294" t="s">
        <v>1276</v>
      </c>
      <c r="K1034" s="297">
        <v>448416</v>
      </c>
      <c r="L1034" s="253"/>
    </row>
    <row r="1035" spans="1:12" s="31" customFormat="1" ht="67.5">
      <c r="A1035" s="252" t="s">
        <v>1304</v>
      </c>
      <c r="B1035" s="293" t="s">
        <v>1298</v>
      </c>
      <c r="C1035" s="294" t="s">
        <v>121</v>
      </c>
      <c r="D1035" s="295">
        <v>40625</v>
      </c>
      <c r="E1035" s="318" t="s">
        <v>171</v>
      </c>
      <c r="F1035" s="296">
        <v>407</v>
      </c>
      <c r="G1035" s="295">
        <v>40703</v>
      </c>
      <c r="H1035" s="383" t="s">
        <v>1375</v>
      </c>
      <c r="I1035" s="346" t="s">
        <v>1260</v>
      </c>
      <c r="J1035" s="294" t="s">
        <v>331</v>
      </c>
      <c r="K1035" s="297">
        <v>1031332</v>
      </c>
      <c r="L1035" s="253"/>
    </row>
    <row r="1036" spans="1:12" s="31" customFormat="1" ht="67.5">
      <c r="A1036" s="252" t="s">
        <v>1304</v>
      </c>
      <c r="B1036" s="293" t="s">
        <v>1298</v>
      </c>
      <c r="C1036" s="294" t="s">
        <v>121</v>
      </c>
      <c r="D1036" s="295">
        <v>40625</v>
      </c>
      <c r="E1036" s="318" t="s">
        <v>171</v>
      </c>
      <c r="F1036" s="296">
        <v>408</v>
      </c>
      <c r="G1036" s="295">
        <v>40703</v>
      </c>
      <c r="H1036" s="383" t="s">
        <v>1376</v>
      </c>
      <c r="I1036" s="346" t="s">
        <v>1377</v>
      </c>
      <c r="J1036" s="294" t="s">
        <v>1378</v>
      </c>
      <c r="K1036" s="297">
        <v>457567</v>
      </c>
      <c r="L1036" s="253"/>
    </row>
    <row r="1037" spans="1:12" s="31" customFormat="1" ht="67.5">
      <c r="A1037" s="252" t="s">
        <v>1304</v>
      </c>
      <c r="B1037" s="293" t="s">
        <v>1298</v>
      </c>
      <c r="C1037" s="294" t="s">
        <v>121</v>
      </c>
      <c r="D1037" s="295">
        <v>40625</v>
      </c>
      <c r="E1037" s="318" t="s">
        <v>171</v>
      </c>
      <c r="F1037" s="296">
        <v>402</v>
      </c>
      <c r="G1037" s="295">
        <v>40703</v>
      </c>
      <c r="H1037" s="383" t="s">
        <v>1379</v>
      </c>
      <c r="I1037" s="346" t="s">
        <v>1260</v>
      </c>
      <c r="J1037" s="294" t="s">
        <v>331</v>
      </c>
      <c r="K1037" s="297">
        <v>657674</v>
      </c>
      <c r="L1037" s="253"/>
    </row>
    <row r="1038" spans="1:12" s="31" customFormat="1" ht="67.5">
      <c r="A1038" s="252" t="s">
        <v>1304</v>
      </c>
      <c r="B1038" s="293" t="s">
        <v>1298</v>
      </c>
      <c r="C1038" s="294" t="s">
        <v>121</v>
      </c>
      <c r="D1038" s="295">
        <v>40625</v>
      </c>
      <c r="E1038" s="318" t="s">
        <v>171</v>
      </c>
      <c r="F1038" s="296">
        <v>403</v>
      </c>
      <c r="G1038" s="295">
        <v>40703</v>
      </c>
      <c r="H1038" s="383" t="s">
        <v>1380</v>
      </c>
      <c r="I1038" s="346" t="s">
        <v>1260</v>
      </c>
      <c r="J1038" s="294" t="s">
        <v>331</v>
      </c>
      <c r="K1038" s="297">
        <v>612400</v>
      </c>
      <c r="L1038" s="253"/>
    </row>
    <row r="1039" spans="1:12" s="31" customFormat="1" ht="54">
      <c r="A1039" s="252" t="s">
        <v>1304</v>
      </c>
      <c r="B1039" s="293" t="s">
        <v>875</v>
      </c>
      <c r="C1039" s="294" t="s">
        <v>162</v>
      </c>
      <c r="D1039" s="295" t="s">
        <v>162</v>
      </c>
      <c r="E1039" s="318" t="s">
        <v>171</v>
      </c>
      <c r="F1039" s="296">
        <v>404</v>
      </c>
      <c r="G1039" s="295">
        <v>40703</v>
      </c>
      <c r="H1039" s="383" t="s">
        <v>1381</v>
      </c>
      <c r="I1039" s="346" t="s">
        <v>1290</v>
      </c>
      <c r="J1039" s="294" t="s">
        <v>219</v>
      </c>
      <c r="K1039" s="297">
        <v>357000</v>
      </c>
      <c r="L1039" s="253"/>
    </row>
    <row r="1040" spans="1:12" s="31" customFormat="1" ht="67.5">
      <c r="A1040" s="252" t="s">
        <v>1304</v>
      </c>
      <c r="B1040" s="293" t="s">
        <v>1298</v>
      </c>
      <c r="C1040" s="294" t="s">
        <v>121</v>
      </c>
      <c r="D1040" s="295">
        <v>40625</v>
      </c>
      <c r="E1040" s="318" t="s">
        <v>171</v>
      </c>
      <c r="F1040" s="296">
        <v>409</v>
      </c>
      <c r="G1040" s="295">
        <v>40704</v>
      </c>
      <c r="H1040" s="383" t="s">
        <v>1382</v>
      </c>
      <c r="I1040" s="346" t="s">
        <v>1260</v>
      </c>
      <c r="J1040" s="294" t="s">
        <v>331</v>
      </c>
      <c r="K1040" s="297">
        <v>496622</v>
      </c>
      <c r="L1040" s="253"/>
    </row>
    <row r="1041" spans="1:12" s="31" customFormat="1" ht="13.5">
      <c r="A1041" s="252" t="s">
        <v>1304</v>
      </c>
      <c r="B1041" s="293" t="s">
        <v>163</v>
      </c>
      <c r="C1041" s="294" t="s">
        <v>1383</v>
      </c>
      <c r="D1041" s="295">
        <v>38385</v>
      </c>
      <c r="E1041" s="318" t="s">
        <v>171</v>
      </c>
      <c r="F1041" s="296">
        <v>410</v>
      </c>
      <c r="G1041" s="295">
        <v>40704</v>
      </c>
      <c r="H1041" s="383" t="s">
        <v>1384</v>
      </c>
      <c r="I1041" s="346" t="s">
        <v>1296</v>
      </c>
      <c r="J1041" s="294" t="s">
        <v>1297</v>
      </c>
      <c r="K1041" s="297">
        <v>85680</v>
      </c>
      <c r="L1041" s="253"/>
    </row>
    <row r="1042" spans="1:12" s="31" customFormat="1" ht="40.5">
      <c r="A1042" s="252" t="s">
        <v>1304</v>
      </c>
      <c r="B1042" s="293" t="s">
        <v>172</v>
      </c>
      <c r="C1042" s="294" t="s">
        <v>166</v>
      </c>
      <c r="D1042" s="295">
        <v>40193</v>
      </c>
      <c r="E1042" s="318" t="s">
        <v>171</v>
      </c>
      <c r="F1042" s="296">
        <v>412</v>
      </c>
      <c r="G1042" s="295">
        <v>40704</v>
      </c>
      <c r="H1042" s="382" t="s">
        <v>1805</v>
      </c>
      <c r="I1042" s="346" t="s">
        <v>164</v>
      </c>
      <c r="J1042" s="294" t="s">
        <v>165</v>
      </c>
      <c r="K1042" s="297">
        <v>84400</v>
      </c>
      <c r="L1042" s="253"/>
    </row>
    <row r="1043" spans="1:12" s="31" customFormat="1" ht="27">
      <c r="A1043" s="252" t="s">
        <v>1304</v>
      </c>
      <c r="B1043" s="293" t="s">
        <v>172</v>
      </c>
      <c r="C1043" s="294" t="s">
        <v>166</v>
      </c>
      <c r="D1043" s="295">
        <v>40193</v>
      </c>
      <c r="E1043" s="318" t="s">
        <v>171</v>
      </c>
      <c r="F1043" s="296">
        <v>413</v>
      </c>
      <c r="G1043" s="295">
        <v>40704</v>
      </c>
      <c r="H1043" s="382" t="s">
        <v>1806</v>
      </c>
      <c r="I1043" s="346" t="s">
        <v>164</v>
      </c>
      <c r="J1043" s="294" t="s">
        <v>165</v>
      </c>
      <c r="K1043" s="297">
        <v>146844</v>
      </c>
      <c r="L1043" s="253"/>
    </row>
    <row r="1044" spans="1:12" s="31" customFormat="1" ht="27">
      <c r="A1044" s="252" t="s">
        <v>1304</v>
      </c>
      <c r="B1044" s="293" t="s">
        <v>172</v>
      </c>
      <c r="C1044" s="294" t="s">
        <v>166</v>
      </c>
      <c r="D1044" s="295">
        <v>40193</v>
      </c>
      <c r="E1044" s="318" t="s">
        <v>171</v>
      </c>
      <c r="F1044" s="296">
        <v>414</v>
      </c>
      <c r="G1044" s="295">
        <v>40707</v>
      </c>
      <c r="H1044" s="382" t="s">
        <v>1807</v>
      </c>
      <c r="I1044" s="346" t="s">
        <v>164</v>
      </c>
      <c r="J1044" s="294" t="s">
        <v>165</v>
      </c>
      <c r="K1044" s="297">
        <v>164654</v>
      </c>
      <c r="L1044" s="253"/>
    </row>
    <row r="1045" spans="1:12" s="31" customFormat="1" ht="27">
      <c r="A1045" s="252" t="s">
        <v>1304</v>
      </c>
      <c r="B1045" s="293" t="s">
        <v>172</v>
      </c>
      <c r="C1045" s="294" t="s">
        <v>166</v>
      </c>
      <c r="D1045" s="295">
        <v>40193</v>
      </c>
      <c r="E1045" s="318" t="s">
        <v>171</v>
      </c>
      <c r="F1045" s="296">
        <v>415</v>
      </c>
      <c r="G1045" s="295">
        <v>40707</v>
      </c>
      <c r="H1045" s="382" t="s">
        <v>1808</v>
      </c>
      <c r="I1045" s="346" t="s">
        <v>164</v>
      </c>
      <c r="J1045" s="294" t="s">
        <v>165</v>
      </c>
      <c r="K1045" s="297">
        <v>211654</v>
      </c>
      <c r="L1045" s="253"/>
    </row>
    <row r="1046" spans="1:12" s="31" customFormat="1" ht="27">
      <c r="A1046" s="252" t="s">
        <v>1304</v>
      </c>
      <c r="B1046" s="293" t="s">
        <v>172</v>
      </c>
      <c r="C1046" s="294" t="s">
        <v>166</v>
      </c>
      <c r="D1046" s="295">
        <v>40193</v>
      </c>
      <c r="E1046" s="318" t="s">
        <v>171</v>
      </c>
      <c r="F1046" s="296">
        <v>416</v>
      </c>
      <c r="G1046" s="295">
        <v>40707</v>
      </c>
      <c r="H1046" s="382" t="s">
        <v>1809</v>
      </c>
      <c r="I1046" s="346" t="s">
        <v>164</v>
      </c>
      <c r="J1046" s="294" t="s">
        <v>165</v>
      </c>
      <c r="K1046" s="297">
        <v>180654</v>
      </c>
      <c r="L1046" s="253"/>
    </row>
    <row r="1047" spans="1:12" s="31" customFormat="1" ht="40.5">
      <c r="A1047" s="252" t="s">
        <v>1304</v>
      </c>
      <c r="B1047" s="293" t="s">
        <v>161</v>
      </c>
      <c r="C1047" s="294" t="s">
        <v>162</v>
      </c>
      <c r="D1047" s="295" t="s">
        <v>162</v>
      </c>
      <c r="E1047" s="318" t="s">
        <v>171</v>
      </c>
      <c r="F1047" s="296">
        <v>417</v>
      </c>
      <c r="G1047" s="295">
        <v>40708</v>
      </c>
      <c r="H1047" s="383" t="s">
        <v>1387</v>
      </c>
      <c r="I1047" s="346" t="s">
        <v>1292</v>
      </c>
      <c r="J1047" s="294" t="s">
        <v>1293</v>
      </c>
      <c r="K1047" s="297">
        <v>579530</v>
      </c>
      <c r="L1047" s="253"/>
    </row>
    <row r="1048" spans="1:12" s="31" customFormat="1" ht="27">
      <c r="A1048" s="252" t="s">
        <v>1304</v>
      </c>
      <c r="B1048" s="293" t="s">
        <v>172</v>
      </c>
      <c r="C1048" s="294" t="s">
        <v>166</v>
      </c>
      <c r="D1048" s="295">
        <v>40193</v>
      </c>
      <c r="E1048" s="318" t="s">
        <v>171</v>
      </c>
      <c r="F1048" s="296">
        <v>418</v>
      </c>
      <c r="G1048" s="295">
        <v>40709</v>
      </c>
      <c r="H1048" s="382" t="s">
        <v>1810</v>
      </c>
      <c r="I1048" s="346" t="s">
        <v>164</v>
      </c>
      <c r="J1048" s="294" t="s">
        <v>165</v>
      </c>
      <c r="K1048" s="297">
        <v>288654</v>
      </c>
      <c r="L1048" s="253"/>
    </row>
    <row r="1049" spans="1:12" s="31" customFormat="1" ht="27">
      <c r="A1049" s="252" t="s">
        <v>1304</v>
      </c>
      <c r="B1049" s="293" t="s">
        <v>172</v>
      </c>
      <c r="C1049" s="294" t="s">
        <v>166</v>
      </c>
      <c r="D1049" s="295">
        <v>40193</v>
      </c>
      <c r="E1049" s="318" t="s">
        <v>171</v>
      </c>
      <c r="F1049" s="296">
        <v>419</v>
      </c>
      <c r="G1049" s="295">
        <v>40710</v>
      </c>
      <c r="H1049" s="382" t="s">
        <v>1811</v>
      </c>
      <c r="I1049" s="346" t="s">
        <v>164</v>
      </c>
      <c r="J1049" s="294" t="s">
        <v>165</v>
      </c>
      <c r="K1049" s="297">
        <v>130254</v>
      </c>
      <c r="L1049" s="253"/>
    </row>
    <row r="1050" spans="1:12" s="31" customFormat="1" ht="27">
      <c r="A1050" s="252" t="s">
        <v>1304</v>
      </c>
      <c r="B1050" s="293" t="s">
        <v>172</v>
      </c>
      <c r="C1050" s="294" t="s">
        <v>166</v>
      </c>
      <c r="D1050" s="295">
        <v>40193</v>
      </c>
      <c r="E1050" s="318" t="s">
        <v>171</v>
      </c>
      <c r="F1050" s="296">
        <v>420</v>
      </c>
      <c r="G1050" s="295">
        <v>40710</v>
      </c>
      <c r="H1050" s="382" t="s">
        <v>1812</v>
      </c>
      <c r="I1050" s="346" t="s">
        <v>164</v>
      </c>
      <c r="J1050" s="294" t="s">
        <v>165</v>
      </c>
      <c r="K1050" s="297">
        <v>143154</v>
      </c>
      <c r="L1050" s="253"/>
    </row>
    <row r="1051" spans="1:12" s="31" customFormat="1" ht="27">
      <c r="A1051" s="252" t="s">
        <v>1304</v>
      </c>
      <c r="B1051" s="293" t="s">
        <v>172</v>
      </c>
      <c r="C1051" s="294" t="s">
        <v>166</v>
      </c>
      <c r="D1051" s="295">
        <v>40193</v>
      </c>
      <c r="E1051" s="318" t="s">
        <v>171</v>
      </c>
      <c r="F1051" s="296">
        <v>421</v>
      </c>
      <c r="G1051" s="295">
        <v>40710</v>
      </c>
      <c r="H1051" s="382" t="s">
        <v>1812</v>
      </c>
      <c r="I1051" s="346" t="s">
        <v>164</v>
      </c>
      <c r="J1051" s="294" t="s">
        <v>165</v>
      </c>
      <c r="K1051" s="297">
        <v>143154</v>
      </c>
      <c r="L1051" s="253"/>
    </row>
    <row r="1052" spans="1:12" s="31" customFormat="1" ht="27">
      <c r="A1052" s="252" t="s">
        <v>1304</v>
      </c>
      <c r="B1052" s="293" t="s">
        <v>172</v>
      </c>
      <c r="C1052" s="294" t="s">
        <v>166</v>
      </c>
      <c r="D1052" s="295">
        <v>40193</v>
      </c>
      <c r="E1052" s="318" t="s">
        <v>171</v>
      </c>
      <c r="F1052" s="296">
        <v>422</v>
      </c>
      <c r="G1052" s="295">
        <v>40710</v>
      </c>
      <c r="H1052" s="382" t="s">
        <v>1812</v>
      </c>
      <c r="I1052" s="346" t="s">
        <v>164</v>
      </c>
      <c r="J1052" s="294" t="s">
        <v>165</v>
      </c>
      <c r="K1052" s="297">
        <v>176054</v>
      </c>
      <c r="L1052" s="253"/>
    </row>
    <row r="1053" spans="1:12" s="31" customFormat="1" ht="27">
      <c r="A1053" s="252" t="s">
        <v>1304</v>
      </c>
      <c r="B1053" s="293" t="s">
        <v>172</v>
      </c>
      <c r="C1053" s="294" t="s">
        <v>166</v>
      </c>
      <c r="D1053" s="295">
        <v>40193</v>
      </c>
      <c r="E1053" s="318" t="s">
        <v>171</v>
      </c>
      <c r="F1053" s="296">
        <v>423</v>
      </c>
      <c r="G1053" s="295">
        <v>40710</v>
      </c>
      <c r="H1053" s="382" t="s">
        <v>1812</v>
      </c>
      <c r="I1053" s="346" t="s">
        <v>164</v>
      </c>
      <c r="J1053" s="294" t="s">
        <v>165</v>
      </c>
      <c r="K1053" s="297">
        <v>176054</v>
      </c>
      <c r="L1053" s="253"/>
    </row>
    <row r="1054" spans="1:12" s="31" customFormat="1" ht="27">
      <c r="A1054" s="252" t="s">
        <v>1304</v>
      </c>
      <c r="B1054" s="293" t="s">
        <v>172</v>
      </c>
      <c r="C1054" s="294" t="s">
        <v>166</v>
      </c>
      <c r="D1054" s="295">
        <v>40193</v>
      </c>
      <c r="E1054" s="318" t="s">
        <v>171</v>
      </c>
      <c r="F1054" s="296">
        <v>424</v>
      </c>
      <c r="G1054" s="295">
        <v>40710</v>
      </c>
      <c r="H1054" s="382" t="s">
        <v>1812</v>
      </c>
      <c r="I1054" s="346" t="s">
        <v>164</v>
      </c>
      <c r="J1054" s="294" t="s">
        <v>165</v>
      </c>
      <c r="K1054" s="297">
        <v>176054</v>
      </c>
      <c r="L1054" s="253"/>
    </row>
    <row r="1055" spans="1:12" s="31" customFormat="1" ht="54">
      <c r="A1055" s="252" t="s">
        <v>1304</v>
      </c>
      <c r="B1055" s="293" t="s">
        <v>161</v>
      </c>
      <c r="C1055" s="294" t="s">
        <v>162</v>
      </c>
      <c r="D1055" s="295" t="s">
        <v>162</v>
      </c>
      <c r="E1055" s="318" t="s">
        <v>171</v>
      </c>
      <c r="F1055" s="296">
        <v>425</v>
      </c>
      <c r="G1055" s="295">
        <v>40710</v>
      </c>
      <c r="H1055" s="382" t="s">
        <v>1813</v>
      </c>
      <c r="I1055" s="346" t="s">
        <v>1385</v>
      </c>
      <c r="J1055" s="294" t="s">
        <v>1386</v>
      </c>
      <c r="K1055" s="297">
        <v>812651</v>
      </c>
      <c r="L1055" s="253"/>
    </row>
    <row r="1056" spans="1:12" s="31" customFormat="1" ht="27">
      <c r="A1056" s="252" t="s">
        <v>1304</v>
      </c>
      <c r="B1056" s="293" t="s">
        <v>163</v>
      </c>
      <c r="C1056" s="294" t="s">
        <v>1695</v>
      </c>
      <c r="D1056" s="295">
        <v>40710</v>
      </c>
      <c r="E1056" s="318" t="s">
        <v>171</v>
      </c>
      <c r="F1056" s="296">
        <v>426</v>
      </c>
      <c r="G1056" s="295">
        <v>40710</v>
      </c>
      <c r="H1056" s="383" t="s">
        <v>62</v>
      </c>
      <c r="I1056" s="346" t="s">
        <v>876</v>
      </c>
      <c r="J1056" s="294" t="s">
        <v>363</v>
      </c>
      <c r="K1056" s="297">
        <v>27489</v>
      </c>
      <c r="L1056" s="253"/>
    </row>
    <row r="1057" spans="1:12" s="31" customFormat="1" ht="27">
      <c r="A1057" s="252" t="s">
        <v>1304</v>
      </c>
      <c r="B1057" s="293" t="s">
        <v>161</v>
      </c>
      <c r="C1057" s="294" t="s">
        <v>162</v>
      </c>
      <c r="D1057" s="295" t="s">
        <v>162</v>
      </c>
      <c r="E1057" s="318" t="s">
        <v>171</v>
      </c>
      <c r="F1057" s="296">
        <v>427</v>
      </c>
      <c r="G1057" s="295">
        <v>40711</v>
      </c>
      <c r="H1057" s="383" t="s">
        <v>1696</v>
      </c>
      <c r="I1057" s="346" t="s">
        <v>328</v>
      </c>
      <c r="J1057" s="294" t="s">
        <v>329</v>
      </c>
      <c r="K1057" s="297">
        <v>30330</v>
      </c>
      <c r="L1057" s="253"/>
    </row>
    <row r="1058" spans="1:12" s="31" customFormat="1" ht="67.5">
      <c r="A1058" s="252" t="s">
        <v>1304</v>
      </c>
      <c r="B1058" s="293" t="s">
        <v>163</v>
      </c>
      <c r="C1058" s="294" t="s">
        <v>1697</v>
      </c>
      <c r="D1058" s="295">
        <v>40708</v>
      </c>
      <c r="E1058" s="318" t="s">
        <v>171</v>
      </c>
      <c r="F1058" s="296">
        <v>428</v>
      </c>
      <c r="G1058" s="295">
        <v>40711</v>
      </c>
      <c r="H1058" s="383" t="s">
        <v>63</v>
      </c>
      <c r="I1058" s="346" t="s">
        <v>1698</v>
      </c>
      <c r="J1058" s="294" t="s">
        <v>2111</v>
      </c>
      <c r="K1058" s="297">
        <v>724710</v>
      </c>
      <c r="L1058" s="253"/>
    </row>
    <row r="1059" spans="1:12" s="31" customFormat="1" ht="54">
      <c r="A1059" s="252" t="s">
        <v>1304</v>
      </c>
      <c r="B1059" s="293" t="s">
        <v>1298</v>
      </c>
      <c r="C1059" s="294" t="s">
        <v>121</v>
      </c>
      <c r="D1059" s="295">
        <v>40625</v>
      </c>
      <c r="E1059" s="318" t="s">
        <v>171</v>
      </c>
      <c r="F1059" s="296">
        <v>430</v>
      </c>
      <c r="G1059" s="295">
        <v>40715</v>
      </c>
      <c r="H1059" s="383" t="s">
        <v>1699</v>
      </c>
      <c r="I1059" s="346" t="s">
        <v>330</v>
      </c>
      <c r="J1059" s="294" t="s">
        <v>331</v>
      </c>
      <c r="K1059" s="297">
        <v>324952</v>
      </c>
      <c r="L1059" s="253"/>
    </row>
    <row r="1060" spans="1:12" s="31" customFormat="1" ht="54">
      <c r="A1060" s="252" t="s">
        <v>1304</v>
      </c>
      <c r="B1060" s="293" t="s">
        <v>1298</v>
      </c>
      <c r="C1060" s="294" t="s">
        <v>121</v>
      </c>
      <c r="D1060" s="295">
        <v>40625</v>
      </c>
      <c r="E1060" s="318" t="s">
        <v>171</v>
      </c>
      <c r="F1060" s="296">
        <v>431</v>
      </c>
      <c r="G1060" s="295">
        <v>40715</v>
      </c>
      <c r="H1060" s="383" t="s">
        <v>1700</v>
      </c>
      <c r="I1060" s="346" t="s">
        <v>1701</v>
      </c>
      <c r="J1060" s="294" t="s">
        <v>324</v>
      </c>
      <c r="K1060" s="297">
        <v>160586</v>
      </c>
      <c r="L1060" s="253"/>
    </row>
    <row r="1061" spans="1:12" s="31" customFormat="1" ht="54">
      <c r="A1061" s="252" t="s">
        <v>1304</v>
      </c>
      <c r="B1061" s="293" t="s">
        <v>1298</v>
      </c>
      <c r="C1061" s="294" t="s">
        <v>121</v>
      </c>
      <c r="D1061" s="295">
        <v>40625</v>
      </c>
      <c r="E1061" s="318" t="s">
        <v>171</v>
      </c>
      <c r="F1061" s="296">
        <v>432</v>
      </c>
      <c r="G1061" s="295">
        <v>40715</v>
      </c>
      <c r="H1061" s="383" t="s">
        <v>1702</v>
      </c>
      <c r="I1061" s="346" t="s">
        <v>1703</v>
      </c>
      <c r="J1061" s="294" t="s">
        <v>1160</v>
      </c>
      <c r="K1061" s="297">
        <v>118256</v>
      </c>
      <c r="L1061" s="253"/>
    </row>
    <row r="1062" spans="1:12" s="31" customFormat="1" ht="54">
      <c r="A1062" s="252" t="s">
        <v>1304</v>
      </c>
      <c r="B1062" s="293" t="s">
        <v>1298</v>
      </c>
      <c r="C1062" s="294" t="s">
        <v>121</v>
      </c>
      <c r="D1062" s="295">
        <v>40625</v>
      </c>
      <c r="E1062" s="318" t="s">
        <v>171</v>
      </c>
      <c r="F1062" s="296">
        <v>433</v>
      </c>
      <c r="G1062" s="295">
        <v>40715</v>
      </c>
      <c r="H1062" s="383" t="s">
        <v>1702</v>
      </c>
      <c r="I1062" s="346" t="s">
        <v>1704</v>
      </c>
      <c r="J1062" s="294" t="s">
        <v>1160</v>
      </c>
      <c r="K1062" s="297">
        <v>85859</v>
      </c>
      <c r="L1062" s="253"/>
    </row>
    <row r="1063" spans="1:12" s="31" customFormat="1" ht="54">
      <c r="A1063" s="252" t="s">
        <v>1304</v>
      </c>
      <c r="B1063" s="293" t="s">
        <v>1298</v>
      </c>
      <c r="C1063" s="294" t="s">
        <v>121</v>
      </c>
      <c r="D1063" s="295">
        <v>40625</v>
      </c>
      <c r="E1063" s="318" t="s">
        <v>171</v>
      </c>
      <c r="F1063" s="296">
        <v>434</v>
      </c>
      <c r="G1063" s="295">
        <v>40715</v>
      </c>
      <c r="H1063" s="383" t="s">
        <v>1702</v>
      </c>
      <c r="I1063" s="346" t="s">
        <v>1705</v>
      </c>
      <c r="J1063" s="294" t="s">
        <v>1276</v>
      </c>
      <c r="K1063" s="297">
        <v>91513</v>
      </c>
      <c r="L1063" s="253"/>
    </row>
    <row r="1064" spans="1:12" s="31" customFormat="1" ht="67.5">
      <c r="A1064" s="252" t="s">
        <v>1304</v>
      </c>
      <c r="B1064" s="293" t="s">
        <v>1298</v>
      </c>
      <c r="C1064" s="294" t="s">
        <v>121</v>
      </c>
      <c r="D1064" s="295">
        <v>40625</v>
      </c>
      <c r="E1064" s="318" t="s">
        <v>171</v>
      </c>
      <c r="F1064" s="296">
        <v>435</v>
      </c>
      <c r="G1064" s="295">
        <v>40715</v>
      </c>
      <c r="H1064" s="383" t="s">
        <v>1814</v>
      </c>
      <c r="I1064" s="346" t="s">
        <v>1260</v>
      </c>
      <c r="J1064" s="294" t="s">
        <v>331</v>
      </c>
      <c r="K1064" s="297">
        <v>179761</v>
      </c>
      <c r="L1064" s="253"/>
    </row>
    <row r="1065" spans="1:12" s="31" customFormat="1" ht="54">
      <c r="A1065" s="252" t="s">
        <v>1304</v>
      </c>
      <c r="B1065" s="293" t="s">
        <v>1298</v>
      </c>
      <c r="C1065" s="294" t="s">
        <v>121</v>
      </c>
      <c r="D1065" s="295">
        <v>40625</v>
      </c>
      <c r="E1065" s="318" t="s">
        <v>171</v>
      </c>
      <c r="F1065" s="296">
        <v>436</v>
      </c>
      <c r="G1065" s="295">
        <v>40715</v>
      </c>
      <c r="H1065" s="383" t="s">
        <v>1702</v>
      </c>
      <c r="I1065" s="346" t="s">
        <v>1706</v>
      </c>
      <c r="J1065" s="294" t="s">
        <v>1378</v>
      </c>
      <c r="K1065" s="297">
        <v>91513</v>
      </c>
      <c r="L1065" s="253"/>
    </row>
    <row r="1066" spans="1:12" s="31" customFormat="1" ht="54">
      <c r="A1066" s="252" t="s">
        <v>1304</v>
      </c>
      <c r="B1066" s="293" t="s">
        <v>1298</v>
      </c>
      <c r="C1066" s="294" t="s">
        <v>121</v>
      </c>
      <c r="D1066" s="295">
        <v>40625</v>
      </c>
      <c r="E1066" s="318" t="s">
        <v>171</v>
      </c>
      <c r="F1066" s="296">
        <v>437</v>
      </c>
      <c r="G1066" s="295">
        <v>40715</v>
      </c>
      <c r="H1066" s="383" t="s">
        <v>1702</v>
      </c>
      <c r="I1066" s="346" t="s">
        <v>1260</v>
      </c>
      <c r="J1066" s="294" t="s">
        <v>331</v>
      </c>
      <c r="K1066" s="297">
        <v>183260</v>
      </c>
      <c r="L1066" s="253"/>
    </row>
    <row r="1067" spans="1:12" s="31" customFormat="1" ht="54">
      <c r="A1067" s="252" t="s">
        <v>1304</v>
      </c>
      <c r="B1067" s="293" t="s">
        <v>1298</v>
      </c>
      <c r="C1067" s="294" t="s">
        <v>121</v>
      </c>
      <c r="D1067" s="295">
        <v>40625</v>
      </c>
      <c r="E1067" s="318" t="s">
        <v>171</v>
      </c>
      <c r="F1067" s="296">
        <v>438</v>
      </c>
      <c r="G1067" s="295">
        <v>40715</v>
      </c>
      <c r="H1067" s="383" t="s">
        <v>1702</v>
      </c>
      <c r="I1067" s="346" t="s">
        <v>1260</v>
      </c>
      <c r="J1067" s="294" t="s">
        <v>331</v>
      </c>
      <c r="K1067" s="297">
        <v>105708</v>
      </c>
      <c r="L1067" s="253"/>
    </row>
    <row r="1068" spans="1:12" s="31" customFormat="1" ht="40.5">
      <c r="A1068" s="252" t="s">
        <v>1304</v>
      </c>
      <c r="B1068" s="293" t="s">
        <v>1298</v>
      </c>
      <c r="C1068" s="294" t="s">
        <v>121</v>
      </c>
      <c r="D1068" s="295">
        <v>40625</v>
      </c>
      <c r="E1068" s="318" t="s">
        <v>171</v>
      </c>
      <c r="F1068" s="296">
        <v>439</v>
      </c>
      <c r="G1068" s="295">
        <v>40715</v>
      </c>
      <c r="H1068" s="383" t="s">
        <v>64</v>
      </c>
      <c r="I1068" s="346" t="s">
        <v>1260</v>
      </c>
      <c r="J1068" s="294" t="s">
        <v>331</v>
      </c>
      <c r="K1068" s="297">
        <v>483734</v>
      </c>
      <c r="L1068" s="253"/>
    </row>
    <row r="1069" spans="1:12" s="31" customFormat="1" ht="54">
      <c r="A1069" s="252" t="s">
        <v>1304</v>
      </c>
      <c r="B1069" s="293" t="s">
        <v>1298</v>
      </c>
      <c r="C1069" s="294" t="s">
        <v>121</v>
      </c>
      <c r="D1069" s="295">
        <v>40625</v>
      </c>
      <c r="E1069" s="318" t="s">
        <v>171</v>
      </c>
      <c r="F1069" s="296">
        <v>440</v>
      </c>
      <c r="G1069" s="295">
        <v>40715</v>
      </c>
      <c r="H1069" s="383" t="s">
        <v>1707</v>
      </c>
      <c r="I1069" s="346" t="s">
        <v>1708</v>
      </c>
      <c r="J1069" s="294" t="s">
        <v>219</v>
      </c>
      <c r="K1069" s="297">
        <v>357000</v>
      </c>
      <c r="L1069" s="253"/>
    </row>
    <row r="1070" spans="1:12" s="31" customFormat="1" ht="40.5">
      <c r="A1070" s="252" t="s">
        <v>1304</v>
      </c>
      <c r="B1070" s="293" t="s">
        <v>875</v>
      </c>
      <c r="C1070" s="294" t="s">
        <v>1709</v>
      </c>
      <c r="D1070" s="295">
        <v>38582</v>
      </c>
      <c r="E1070" s="318" t="s">
        <v>171</v>
      </c>
      <c r="F1070" s="296">
        <v>429</v>
      </c>
      <c r="G1070" s="295">
        <v>40715</v>
      </c>
      <c r="H1070" s="383" t="s">
        <v>65</v>
      </c>
      <c r="I1070" s="346" t="s">
        <v>1710</v>
      </c>
      <c r="J1070" s="294" t="s">
        <v>1711</v>
      </c>
      <c r="K1070" s="297">
        <v>73542</v>
      </c>
      <c r="L1070" s="253"/>
    </row>
    <row r="1071" spans="1:12" s="31" customFormat="1" ht="27">
      <c r="A1071" s="252" t="s">
        <v>1304</v>
      </c>
      <c r="B1071" s="293" t="s">
        <v>161</v>
      </c>
      <c r="C1071" s="294" t="s">
        <v>162</v>
      </c>
      <c r="D1071" s="295" t="s">
        <v>162</v>
      </c>
      <c r="E1071" s="318" t="s">
        <v>171</v>
      </c>
      <c r="F1071" s="296">
        <v>442</v>
      </c>
      <c r="G1071" s="295">
        <v>40715</v>
      </c>
      <c r="H1071" s="383" t="s">
        <v>1712</v>
      </c>
      <c r="I1071" s="346" t="s">
        <v>1713</v>
      </c>
      <c r="J1071" s="294" t="s">
        <v>1714</v>
      </c>
      <c r="K1071" s="297">
        <v>291851</v>
      </c>
      <c r="L1071" s="253"/>
    </row>
    <row r="1072" spans="1:12" s="31" customFormat="1" ht="27">
      <c r="A1072" s="252" t="s">
        <v>1304</v>
      </c>
      <c r="B1072" s="298" t="s">
        <v>875</v>
      </c>
      <c r="C1072" s="298" t="s">
        <v>162</v>
      </c>
      <c r="D1072" s="295" t="s">
        <v>162</v>
      </c>
      <c r="E1072" s="318" t="s">
        <v>171</v>
      </c>
      <c r="F1072" s="296">
        <v>441</v>
      </c>
      <c r="G1072" s="295">
        <v>40715</v>
      </c>
      <c r="H1072" s="384" t="s">
        <v>1715</v>
      </c>
      <c r="I1072" s="346" t="s">
        <v>1716</v>
      </c>
      <c r="J1072" s="294" t="s">
        <v>1717</v>
      </c>
      <c r="K1072" s="297">
        <v>101158</v>
      </c>
      <c r="L1072" s="253"/>
    </row>
    <row r="1073" spans="1:12" s="31" customFormat="1" ht="27">
      <c r="A1073" s="252" t="s">
        <v>1304</v>
      </c>
      <c r="B1073" s="293" t="s">
        <v>172</v>
      </c>
      <c r="C1073" s="294" t="s">
        <v>166</v>
      </c>
      <c r="D1073" s="295">
        <v>40193</v>
      </c>
      <c r="E1073" s="318" t="s">
        <v>171</v>
      </c>
      <c r="F1073" s="296">
        <v>443</v>
      </c>
      <c r="G1073" s="295">
        <v>40715</v>
      </c>
      <c r="H1073" s="382" t="s">
        <v>1815</v>
      </c>
      <c r="I1073" s="346" t="s">
        <v>164</v>
      </c>
      <c r="J1073" s="294" t="s">
        <v>165</v>
      </c>
      <c r="K1073" s="297">
        <v>197710</v>
      </c>
      <c r="L1073" s="253"/>
    </row>
    <row r="1074" spans="1:12" s="31" customFormat="1" ht="27">
      <c r="A1074" s="252" t="s">
        <v>1304</v>
      </c>
      <c r="B1074" s="293" t="s">
        <v>172</v>
      </c>
      <c r="C1074" s="294" t="s">
        <v>166</v>
      </c>
      <c r="D1074" s="295">
        <v>40193</v>
      </c>
      <c r="E1074" s="318" t="s">
        <v>171</v>
      </c>
      <c r="F1074" s="296">
        <v>444</v>
      </c>
      <c r="G1074" s="295">
        <v>40715</v>
      </c>
      <c r="H1074" s="382" t="s">
        <v>1815</v>
      </c>
      <c r="I1074" s="346" t="s">
        <v>164</v>
      </c>
      <c r="J1074" s="294" t="s">
        <v>165</v>
      </c>
      <c r="K1074" s="297">
        <v>197710</v>
      </c>
      <c r="L1074" s="253"/>
    </row>
    <row r="1075" spans="1:12" s="31" customFormat="1" ht="27">
      <c r="A1075" s="252" t="s">
        <v>1304</v>
      </c>
      <c r="B1075" s="293" t="s">
        <v>172</v>
      </c>
      <c r="C1075" s="294" t="s">
        <v>166</v>
      </c>
      <c r="D1075" s="295">
        <v>40193</v>
      </c>
      <c r="E1075" s="318" t="s">
        <v>171</v>
      </c>
      <c r="F1075" s="296">
        <v>445</v>
      </c>
      <c r="G1075" s="295">
        <v>40715</v>
      </c>
      <c r="H1075" s="382" t="s">
        <v>1816</v>
      </c>
      <c r="I1075" s="346" t="s">
        <v>164</v>
      </c>
      <c r="J1075" s="294" t="s">
        <v>165</v>
      </c>
      <c r="K1075" s="297">
        <f>1476.87*474</f>
        <v>700036.38</v>
      </c>
      <c r="L1075" s="253"/>
    </row>
    <row r="1076" spans="1:12" s="31" customFormat="1" ht="27">
      <c r="A1076" s="252" t="s">
        <v>1304</v>
      </c>
      <c r="B1076" s="293" t="s">
        <v>172</v>
      </c>
      <c r="C1076" s="294" t="s">
        <v>166</v>
      </c>
      <c r="D1076" s="295">
        <v>40193</v>
      </c>
      <c r="E1076" s="318" t="s">
        <v>171</v>
      </c>
      <c r="F1076" s="296">
        <v>446</v>
      </c>
      <c r="G1076" s="295">
        <v>40715</v>
      </c>
      <c r="H1076" s="382" t="s">
        <v>1816</v>
      </c>
      <c r="I1076" s="346" t="s">
        <v>164</v>
      </c>
      <c r="J1076" s="294" t="s">
        <v>165</v>
      </c>
      <c r="K1076" s="297">
        <f>1476.87*474</f>
        <v>700036.38</v>
      </c>
      <c r="L1076" s="253"/>
    </row>
    <row r="1077" spans="1:12" s="31" customFormat="1" ht="54">
      <c r="A1077" s="252" t="s">
        <v>1304</v>
      </c>
      <c r="B1077" s="293" t="s">
        <v>163</v>
      </c>
      <c r="C1077" s="294" t="s">
        <v>1718</v>
      </c>
      <c r="D1077" s="295">
        <v>40714</v>
      </c>
      <c r="E1077" s="318" t="s">
        <v>170</v>
      </c>
      <c r="F1077" s="296">
        <v>128</v>
      </c>
      <c r="G1077" s="295">
        <v>40715</v>
      </c>
      <c r="H1077" s="383" t="s">
        <v>1719</v>
      </c>
      <c r="I1077" s="346" t="s">
        <v>1720</v>
      </c>
      <c r="J1077" s="294" t="s">
        <v>1721</v>
      </c>
      <c r="K1077" s="297">
        <v>126140</v>
      </c>
      <c r="L1077" s="253"/>
    </row>
    <row r="1078" spans="1:12" s="31" customFormat="1" ht="40.5">
      <c r="A1078" s="252" t="s">
        <v>1304</v>
      </c>
      <c r="B1078" s="293" t="s">
        <v>875</v>
      </c>
      <c r="C1078" s="294" t="s">
        <v>162</v>
      </c>
      <c r="D1078" s="295" t="s">
        <v>162</v>
      </c>
      <c r="E1078" s="318" t="s">
        <v>171</v>
      </c>
      <c r="F1078" s="296">
        <v>448</v>
      </c>
      <c r="G1078" s="295">
        <v>40716</v>
      </c>
      <c r="H1078" s="383" t="s">
        <v>1722</v>
      </c>
      <c r="I1078" s="346" t="s">
        <v>1288</v>
      </c>
      <c r="J1078" s="294" t="s">
        <v>1289</v>
      </c>
      <c r="K1078" s="297">
        <v>255374</v>
      </c>
      <c r="L1078" s="253"/>
    </row>
    <row r="1079" spans="1:12" s="31" customFormat="1" ht="27">
      <c r="A1079" s="252" t="s">
        <v>1304</v>
      </c>
      <c r="B1079" s="293" t="s">
        <v>161</v>
      </c>
      <c r="C1079" s="294" t="s">
        <v>162</v>
      </c>
      <c r="D1079" s="295" t="s">
        <v>162</v>
      </c>
      <c r="E1079" s="318" t="s">
        <v>171</v>
      </c>
      <c r="F1079" s="296">
        <v>449</v>
      </c>
      <c r="G1079" s="295">
        <v>40716</v>
      </c>
      <c r="H1079" s="383" t="s">
        <v>1723</v>
      </c>
      <c r="I1079" s="346" t="s">
        <v>1296</v>
      </c>
      <c r="J1079" s="294" t="s">
        <v>1297</v>
      </c>
      <c r="K1079" s="297">
        <v>1200317</v>
      </c>
      <c r="L1079" s="253"/>
    </row>
    <row r="1080" spans="1:12" s="31" customFormat="1" ht="40.5">
      <c r="A1080" s="252" t="s">
        <v>1304</v>
      </c>
      <c r="B1080" s="293" t="s">
        <v>161</v>
      </c>
      <c r="C1080" s="294" t="s">
        <v>162</v>
      </c>
      <c r="D1080" s="295" t="s">
        <v>162</v>
      </c>
      <c r="E1080" s="318" t="s">
        <v>171</v>
      </c>
      <c r="F1080" s="296">
        <v>129</v>
      </c>
      <c r="G1080" s="295">
        <v>40716</v>
      </c>
      <c r="H1080" s="383" t="s">
        <v>1724</v>
      </c>
      <c r="I1080" s="346" t="s">
        <v>1725</v>
      </c>
      <c r="J1080" s="294" t="s">
        <v>1726</v>
      </c>
      <c r="K1080" s="297">
        <v>37592</v>
      </c>
      <c r="L1080" s="253"/>
    </row>
    <row r="1081" spans="1:12" s="31" customFormat="1" ht="27">
      <c r="A1081" s="252" t="s">
        <v>1304</v>
      </c>
      <c r="B1081" s="293" t="s">
        <v>172</v>
      </c>
      <c r="C1081" s="294" t="s">
        <v>166</v>
      </c>
      <c r="D1081" s="295">
        <v>40193</v>
      </c>
      <c r="E1081" s="318" t="s">
        <v>171</v>
      </c>
      <c r="F1081" s="296">
        <v>450</v>
      </c>
      <c r="G1081" s="295">
        <v>40716</v>
      </c>
      <c r="H1081" s="382" t="s">
        <v>1817</v>
      </c>
      <c r="I1081" s="346" t="s">
        <v>164</v>
      </c>
      <c r="J1081" s="294" t="s">
        <v>165</v>
      </c>
      <c r="K1081" s="297">
        <v>218710</v>
      </c>
      <c r="L1081" s="253"/>
    </row>
    <row r="1082" spans="1:12" s="31" customFormat="1" ht="27">
      <c r="A1082" s="252" t="s">
        <v>1304</v>
      </c>
      <c r="B1082" s="293" t="s">
        <v>172</v>
      </c>
      <c r="C1082" s="294" t="s">
        <v>166</v>
      </c>
      <c r="D1082" s="295">
        <v>40193</v>
      </c>
      <c r="E1082" s="318" t="s">
        <v>171</v>
      </c>
      <c r="F1082" s="296">
        <v>451</v>
      </c>
      <c r="G1082" s="295">
        <v>40716</v>
      </c>
      <c r="H1082" s="382" t="s">
        <v>1818</v>
      </c>
      <c r="I1082" s="346" t="s">
        <v>164</v>
      </c>
      <c r="J1082" s="294" t="s">
        <v>165</v>
      </c>
      <c r="K1082" s="297">
        <v>141710</v>
      </c>
      <c r="L1082" s="253"/>
    </row>
    <row r="1083" spans="1:12" s="31" customFormat="1" ht="27">
      <c r="A1083" s="252" t="s">
        <v>1304</v>
      </c>
      <c r="B1083" s="293" t="s">
        <v>172</v>
      </c>
      <c r="C1083" s="294" t="s">
        <v>166</v>
      </c>
      <c r="D1083" s="295">
        <v>40193</v>
      </c>
      <c r="E1083" s="318" t="s">
        <v>171</v>
      </c>
      <c r="F1083" s="296">
        <v>452</v>
      </c>
      <c r="G1083" s="295">
        <v>40716</v>
      </c>
      <c r="H1083" s="382" t="s">
        <v>1818</v>
      </c>
      <c r="I1083" s="346" t="s">
        <v>164</v>
      </c>
      <c r="J1083" s="294" t="s">
        <v>165</v>
      </c>
      <c r="K1083" s="297">
        <v>141710</v>
      </c>
      <c r="L1083" s="253"/>
    </row>
    <row r="1084" spans="1:12" s="31" customFormat="1" ht="27">
      <c r="A1084" s="252" t="s">
        <v>1304</v>
      </c>
      <c r="B1084" s="293" t="s">
        <v>172</v>
      </c>
      <c r="C1084" s="294" t="s">
        <v>166</v>
      </c>
      <c r="D1084" s="295">
        <v>40193</v>
      </c>
      <c r="E1084" s="318" t="s">
        <v>171</v>
      </c>
      <c r="F1084" s="296">
        <v>453</v>
      </c>
      <c r="G1084" s="295">
        <v>40716</v>
      </c>
      <c r="H1084" s="382" t="s">
        <v>1819</v>
      </c>
      <c r="I1084" s="346" t="s">
        <v>164</v>
      </c>
      <c r="J1084" s="294" t="s">
        <v>165</v>
      </c>
      <c r="K1084" s="297">
        <v>161710</v>
      </c>
      <c r="L1084" s="253"/>
    </row>
    <row r="1085" spans="1:12" s="31" customFormat="1" ht="13.5">
      <c r="A1085" s="252" t="s">
        <v>1304</v>
      </c>
      <c r="B1085" s="293" t="s">
        <v>1298</v>
      </c>
      <c r="C1085" s="294" t="s">
        <v>121</v>
      </c>
      <c r="D1085" s="295">
        <v>40625</v>
      </c>
      <c r="E1085" s="318" t="s">
        <v>170</v>
      </c>
      <c r="F1085" s="296">
        <v>130</v>
      </c>
      <c r="G1085" s="295">
        <v>40717</v>
      </c>
      <c r="H1085" s="383" t="s">
        <v>1727</v>
      </c>
      <c r="I1085" s="346" t="s">
        <v>1299</v>
      </c>
      <c r="J1085" s="294" t="s">
        <v>1300</v>
      </c>
      <c r="K1085" s="297">
        <v>187187</v>
      </c>
      <c r="L1085" s="253"/>
    </row>
    <row r="1086" spans="1:12" s="31" customFormat="1" ht="27">
      <c r="A1086" s="252" t="s">
        <v>1304</v>
      </c>
      <c r="B1086" s="293" t="s">
        <v>1298</v>
      </c>
      <c r="C1086" s="294" t="s">
        <v>121</v>
      </c>
      <c r="D1086" s="295">
        <v>40625</v>
      </c>
      <c r="E1086" s="318" t="s">
        <v>170</v>
      </c>
      <c r="F1086" s="296">
        <v>131</v>
      </c>
      <c r="G1086" s="295">
        <v>40717</v>
      </c>
      <c r="H1086" s="383" t="s">
        <v>1728</v>
      </c>
      <c r="I1086" s="346" t="s">
        <v>167</v>
      </c>
      <c r="J1086" s="294" t="s">
        <v>168</v>
      </c>
      <c r="K1086" s="297">
        <v>204283</v>
      </c>
      <c r="L1086" s="253"/>
    </row>
    <row r="1087" spans="1:12" s="31" customFormat="1" ht="27">
      <c r="A1087" s="252" t="s">
        <v>1304</v>
      </c>
      <c r="B1087" s="293" t="s">
        <v>1298</v>
      </c>
      <c r="C1087" s="294" t="s">
        <v>121</v>
      </c>
      <c r="D1087" s="295">
        <v>40625</v>
      </c>
      <c r="E1087" s="318" t="s">
        <v>170</v>
      </c>
      <c r="F1087" s="296">
        <v>132</v>
      </c>
      <c r="G1087" s="295">
        <v>40717</v>
      </c>
      <c r="H1087" s="383" t="s">
        <v>1729</v>
      </c>
      <c r="I1087" s="346" t="s">
        <v>176</v>
      </c>
      <c r="J1087" s="294" t="s">
        <v>174</v>
      </c>
      <c r="K1087" s="297">
        <v>12569</v>
      </c>
      <c r="L1087" s="253"/>
    </row>
    <row r="1088" spans="1:12" s="31" customFormat="1" ht="27">
      <c r="A1088" s="252" t="s">
        <v>1304</v>
      </c>
      <c r="B1088" s="293" t="s">
        <v>1298</v>
      </c>
      <c r="C1088" s="294" t="s">
        <v>121</v>
      </c>
      <c r="D1088" s="295">
        <v>40625</v>
      </c>
      <c r="E1088" s="318" t="s">
        <v>170</v>
      </c>
      <c r="F1088" s="296">
        <v>133</v>
      </c>
      <c r="G1088" s="295">
        <v>40717</v>
      </c>
      <c r="H1088" s="383" t="s">
        <v>1730</v>
      </c>
      <c r="I1088" s="346" t="s">
        <v>1299</v>
      </c>
      <c r="J1088" s="294" t="s">
        <v>1300</v>
      </c>
      <c r="K1088" s="297">
        <v>94944</v>
      </c>
      <c r="L1088" s="253"/>
    </row>
    <row r="1089" spans="1:12" s="31" customFormat="1" ht="27">
      <c r="A1089" s="252" t="s">
        <v>1304</v>
      </c>
      <c r="B1089" s="293" t="s">
        <v>1298</v>
      </c>
      <c r="C1089" s="294" t="s">
        <v>121</v>
      </c>
      <c r="D1089" s="295">
        <v>40625</v>
      </c>
      <c r="E1089" s="318" t="s">
        <v>170</v>
      </c>
      <c r="F1089" s="296">
        <v>134</v>
      </c>
      <c r="G1089" s="295">
        <v>40717</v>
      </c>
      <c r="H1089" s="383" t="s">
        <v>1731</v>
      </c>
      <c r="I1089" s="346" t="s">
        <v>167</v>
      </c>
      <c r="J1089" s="294" t="s">
        <v>168</v>
      </c>
      <c r="K1089" s="297">
        <v>53778</v>
      </c>
      <c r="L1089" s="253"/>
    </row>
    <row r="1090" spans="1:12" s="31" customFormat="1" ht="27">
      <c r="A1090" s="252" t="s">
        <v>1304</v>
      </c>
      <c r="B1090" s="293" t="s">
        <v>1298</v>
      </c>
      <c r="C1090" s="294" t="s">
        <v>121</v>
      </c>
      <c r="D1090" s="295">
        <v>40625</v>
      </c>
      <c r="E1090" s="318" t="s">
        <v>170</v>
      </c>
      <c r="F1090" s="296">
        <v>135</v>
      </c>
      <c r="G1090" s="295">
        <v>40717</v>
      </c>
      <c r="H1090" s="383" t="s">
        <v>1732</v>
      </c>
      <c r="I1090" s="346" t="s">
        <v>1733</v>
      </c>
      <c r="J1090" s="294" t="s">
        <v>1734</v>
      </c>
      <c r="K1090" s="297">
        <v>128415</v>
      </c>
      <c r="L1090" s="253"/>
    </row>
    <row r="1091" spans="1:12" s="31" customFormat="1" ht="27">
      <c r="A1091" s="252" t="s">
        <v>1304</v>
      </c>
      <c r="B1091" s="293" t="s">
        <v>1298</v>
      </c>
      <c r="C1091" s="294" t="s">
        <v>121</v>
      </c>
      <c r="D1091" s="295">
        <v>40625</v>
      </c>
      <c r="E1091" s="318" t="s">
        <v>170</v>
      </c>
      <c r="F1091" s="296">
        <v>136</v>
      </c>
      <c r="G1091" s="295">
        <v>40717</v>
      </c>
      <c r="H1091" s="383" t="s">
        <v>1731</v>
      </c>
      <c r="I1091" s="346" t="s">
        <v>1301</v>
      </c>
      <c r="J1091" s="294" t="s">
        <v>1302</v>
      </c>
      <c r="K1091" s="297">
        <v>28079</v>
      </c>
      <c r="L1091" s="253"/>
    </row>
    <row r="1092" spans="1:12" s="31" customFormat="1" ht="54">
      <c r="A1092" s="252" t="s">
        <v>1304</v>
      </c>
      <c r="B1092" s="293" t="s">
        <v>163</v>
      </c>
      <c r="C1092" s="294" t="s">
        <v>1735</v>
      </c>
      <c r="D1092" s="295">
        <v>38461</v>
      </c>
      <c r="E1092" s="318" t="s">
        <v>170</v>
      </c>
      <c r="F1092" s="296">
        <v>137</v>
      </c>
      <c r="G1092" s="295">
        <v>40717</v>
      </c>
      <c r="H1092" s="383" t="s">
        <v>1736</v>
      </c>
      <c r="I1092" s="346" t="s">
        <v>1737</v>
      </c>
      <c r="J1092" s="294" t="s">
        <v>1738</v>
      </c>
      <c r="K1092" s="297">
        <v>236000</v>
      </c>
      <c r="L1092" s="253"/>
    </row>
    <row r="1093" spans="1:12" s="31" customFormat="1" ht="27">
      <c r="A1093" s="252" t="s">
        <v>1304</v>
      </c>
      <c r="B1093" s="293" t="s">
        <v>172</v>
      </c>
      <c r="C1093" s="294" t="s">
        <v>166</v>
      </c>
      <c r="D1093" s="295">
        <v>40193</v>
      </c>
      <c r="E1093" s="318" t="s">
        <v>171</v>
      </c>
      <c r="F1093" s="296">
        <v>454</v>
      </c>
      <c r="G1093" s="295">
        <v>40717</v>
      </c>
      <c r="H1093" s="382" t="s">
        <v>1820</v>
      </c>
      <c r="I1093" s="346" t="s">
        <v>164</v>
      </c>
      <c r="J1093" s="294" t="s">
        <v>165</v>
      </c>
      <c r="K1093" s="297">
        <v>310710</v>
      </c>
      <c r="L1093" s="253"/>
    </row>
    <row r="1094" spans="1:12" s="31" customFormat="1" ht="27">
      <c r="A1094" s="252" t="s">
        <v>1304</v>
      </c>
      <c r="B1094" s="293" t="s">
        <v>172</v>
      </c>
      <c r="C1094" s="294" t="s">
        <v>166</v>
      </c>
      <c r="D1094" s="295">
        <v>40193</v>
      </c>
      <c r="E1094" s="318" t="s">
        <v>171</v>
      </c>
      <c r="F1094" s="296">
        <v>455</v>
      </c>
      <c r="G1094" s="295">
        <v>40717</v>
      </c>
      <c r="H1094" s="382" t="s">
        <v>1821</v>
      </c>
      <c r="I1094" s="346" t="s">
        <v>164</v>
      </c>
      <c r="J1094" s="294" t="s">
        <v>165</v>
      </c>
      <c r="K1094" s="297">
        <v>246710</v>
      </c>
      <c r="L1094" s="253"/>
    </row>
    <row r="1095" spans="1:12" s="31" customFormat="1" ht="40.5">
      <c r="A1095" s="252" t="s">
        <v>1304</v>
      </c>
      <c r="B1095" s="293" t="s">
        <v>161</v>
      </c>
      <c r="C1095" s="294" t="s">
        <v>162</v>
      </c>
      <c r="D1095" s="295" t="s">
        <v>162</v>
      </c>
      <c r="E1095" s="318" t="s">
        <v>171</v>
      </c>
      <c r="F1095" s="296">
        <v>456</v>
      </c>
      <c r="G1095" s="295">
        <v>40718</v>
      </c>
      <c r="H1095" s="383" t="s">
        <v>1739</v>
      </c>
      <c r="I1095" s="346" t="s">
        <v>1740</v>
      </c>
      <c r="J1095" s="294" t="s">
        <v>1741</v>
      </c>
      <c r="K1095" s="297">
        <v>130900</v>
      </c>
      <c r="L1095" s="253"/>
    </row>
    <row r="1096" spans="1:12" s="31" customFormat="1" ht="27">
      <c r="A1096" s="252" t="s">
        <v>1304</v>
      </c>
      <c r="B1096" s="293" t="s">
        <v>172</v>
      </c>
      <c r="C1096" s="294" t="s">
        <v>166</v>
      </c>
      <c r="D1096" s="295">
        <v>40193</v>
      </c>
      <c r="E1096" s="318" t="s">
        <v>171</v>
      </c>
      <c r="F1096" s="296">
        <v>457</v>
      </c>
      <c r="G1096" s="295">
        <v>40718</v>
      </c>
      <c r="H1096" s="382" t="s">
        <v>1822</v>
      </c>
      <c r="I1096" s="346" t="s">
        <v>164</v>
      </c>
      <c r="J1096" s="294" t="s">
        <v>165</v>
      </c>
      <c r="K1096" s="297">
        <v>5078</v>
      </c>
      <c r="L1096" s="253"/>
    </row>
    <row r="1097" spans="1:12" s="31" customFormat="1" ht="27">
      <c r="A1097" s="252" t="s">
        <v>1304</v>
      </c>
      <c r="B1097" s="293" t="s">
        <v>172</v>
      </c>
      <c r="C1097" s="294" t="s">
        <v>166</v>
      </c>
      <c r="D1097" s="295">
        <v>40193</v>
      </c>
      <c r="E1097" s="318" t="s">
        <v>171</v>
      </c>
      <c r="F1097" s="296">
        <v>458</v>
      </c>
      <c r="G1097" s="295">
        <v>40718</v>
      </c>
      <c r="H1097" s="382" t="s">
        <v>1822</v>
      </c>
      <c r="I1097" s="346" t="s">
        <v>164</v>
      </c>
      <c r="J1097" s="294" t="s">
        <v>165</v>
      </c>
      <c r="K1097" s="297">
        <v>5078</v>
      </c>
      <c r="L1097" s="253"/>
    </row>
    <row r="1098" spans="1:12" s="31" customFormat="1" ht="54">
      <c r="A1098" s="252" t="s">
        <v>1304</v>
      </c>
      <c r="B1098" s="293" t="s">
        <v>161</v>
      </c>
      <c r="C1098" s="294" t="s">
        <v>162</v>
      </c>
      <c r="D1098" s="295" t="s">
        <v>162</v>
      </c>
      <c r="E1098" s="318" t="s">
        <v>171</v>
      </c>
      <c r="F1098" s="296">
        <v>459</v>
      </c>
      <c r="G1098" s="295">
        <v>40718</v>
      </c>
      <c r="H1098" s="383" t="s">
        <v>66</v>
      </c>
      <c r="I1098" s="346" t="s">
        <v>1346</v>
      </c>
      <c r="J1098" s="294" t="s">
        <v>288</v>
      </c>
      <c r="K1098" s="297">
        <v>1098000</v>
      </c>
      <c r="L1098" s="253"/>
    </row>
    <row r="1099" spans="1:12" s="31" customFormat="1" ht="27">
      <c r="A1099" s="252" t="s">
        <v>1304</v>
      </c>
      <c r="B1099" s="293" t="s">
        <v>163</v>
      </c>
      <c r="C1099" s="294" t="s">
        <v>1742</v>
      </c>
      <c r="D1099" s="295">
        <v>40053</v>
      </c>
      <c r="E1099" s="318" t="s">
        <v>171</v>
      </c>
      <c r="F1099" s="296">
        <v>460</v>
      </c>
      <c r="G1099" s="295">
        <v>40722</v>
      </c>
      <c r="H1099" s="383" t="s">
        <v>1743</v>
      </c>
      <c r="I1099" s="346" t="s">
        <v>328</v>
      </c>
      <c r="J1099" s="294" t="s">
        <v>329</v>
      </c>
      <c r="K1099" s="297">
        <v>65872</v>
      </c>
      <c r="L1099" s="253"/>
    </row>
    <row r="1100" spans="1:12" s="31" customFormat="1" ht="27">
      <c r="A1100" s="252" t="s">
        <v>1304</v>
      </c>
      <c r="B1100" s="293" t="s">
        <v>172</v>
      </c>
      <c r="C1100" s="294" t="s">
        <v>166</v>
      </c>
      <c r="D1100" s="295">
        <v>40193</v>
      </c>
      <c r="E1100" s="318" t="s">
        <v>171</v>
      </c>
      <c r="F1100" s="296">
        <v>461</v>
      </c>
      <c r="G1100" s="295">
        <v>40722</v>
      </c>
      <c r="H1100" s="382" t="s">
        <v>1823</v>
      </c>
      <c r="I1100" s="346" t="s">
        <v>164</v>
      </c>
      <c r="J1100" s="294" t="s">
        <v>165</v>
      </c>
      <c r="K1100" s="297">
        <v>96737</v>
      </c>
      <c r="L1100" s="253"/>
    </row>
    <row r="1101" spans="1:12" s="31" customFormat="1" ht="27">
      <c r="A1101" s="252" t="s">
        <v>1304</v>
      </c>
      <c r="B1101" s="293" t="s">
        <v>875</v>
      </c>
      <c r="C1101" s="294" t="s">
        <v>162</v>
      </c>
      <c r="D1101" s="295" t="s">
        <v>162</v>
      </c>
      <c r="E1101" s="318" t="s">
        <v>171</v>
      </c>
      <c r="F1101" s="296">
        <v>462</v>
      </c>
      <c r="G1101" s="295">
        <v>40723</v>
      </c>
      <c r="H1101" s="383" t="s">
        <v>1744</v>
      </c>
      <c r="I1101" s="346" t="s">
        <v>1745</v>
      </c>
      <c r="J1101" s="294" t="s">
        <v>1746</v>
      </c>
      <c r="K1101" s="297">
        <v>596342</v>
      </c>
      <c r="L1101" s="253"/>
    </row>
    <row r="1102" spans="1:12" s="31" customFormat="1" ht="40.5">
      <c r="A1102" s="252" t="s">
        <v>1304</v>
      </c>
      <c r="B1102" s="293" t="s">
        <v>163</v>
      </c>
      <c r="C1102" s="294" t="s">
        <v>1747</v>
      </c>
      <c r="D1102" s="295">
        <v>40723</v>
      </c>
      <c r="E1102" s="318" t="s">
        <v>171</v>
      </c>
      <c r="F1102" s="296">
        <v>480</v>
      </c>
      <c r="G1102" s="295">
        <v>40723</v>
      </c>
      <c r="H1102" s="383" t="s">
        <v>1748</v>
      </c>
      <c r="I1102" s="346" t="s">
        <v>1749</v>
      </c>
      <c r="J1102" s="294" t="s">
        <v>1750</v>
      </c>
      <c r="K1102" s="297">
        <v>3462532</v>
      </c>
      <c r="L1102" s="253"/>
    </row>
    <row r="1103" spans="1:12" s="31" customFormat="1" ht="40.5">
      <c r="A1103" s="252" t="s">
        <v>1304</v>
      </c>
      <c r="B1103" s="293" t="s">
        <v>163</v>
      </c>
      <c r="C1103" s="294" t="s">
        <v>1747</v>
      </c>
      <c r="D1103" s="295">
        <v>40723</v>
      </c>
      <c r="E1103" s="318" t="s">
        <v>171</v>
      </c>
      <c r="F1103" s="296">
        <v>464</v>
      </c>
      <c r="G1103" s="295">
        <v>40723</v>
      </c>
      <c r="H1103" s="383" t="s">
        <v>1751</v>
      </c>
      <c r="I1103" s="346" t="s">
        <v>1749</v>
      </c>
      <c r="J1103" s="294" t="s">
        <v>1750</v>
      </c>
      <c r="K1103" s="297">
        <v>629437</v>
      </c>
      <c r="L1103" s="253"/>
    </row>
    <row r="1104" spans="1:12" s="31" customFormat="1" ht="40.5">
      <c r="A1104" s="252" t="s">
        <v>1304</v>
      </c>
      <c r="B1104" s="293" t="s">
        <v>161</v>
      </c>
      <c r="C1104" s="294" t="s">
        <v>162</v>
      </c>
      <c r="D1104" s="295" t="s">
        <v>162</v>
      </c>
      <c r="E1104" s="318" t="s">
        <v>171</v>
      </c>
      <c r="F1104" s="296">
        <v>465</v>
      </c>
      <c r="G1104" s="295">
        <v>40723</v>
      </c>
      <c r="H1104" s="383" t="s">
        <v>67</v>
      </c>
      <c r="I1104" s="346" t="s">
        <v>1236</v>
      </c>
      <c r="J1104" s="294" t="s">
        <v>1237</v>
      </c>
      <c r="K1104" s="297">
        <v>14280</v>
      </c>
      <c r="L1104" s="253"/>
    </row>
    <row r="1105" spans="1:12" s="31" customFormat="1" ht="40.5">
      <c r="A1105" s="252" t="s">
        <v>1304</v>
      </c>
      <c r="B1105" s="293" t="s">
        <v>1298</v>
      </c>
      <c r="C1105" s="294" t="s">
        <v>121</v>
      </c>
      <c r="D1105" s="295">
        <v>40625</v>
      </c>
      <c r="E1105" s="318" t="s">
        <v>170</v>
      </c>
      <c r="F1105" s="296">
        <v>138</v>
      </c>
      <c r="G1105" s="295">
        <v>40724</v>
      </c>
      <c r="H1105" s="383" t="s">
        <v>1752</v>
      </c>
      <c r="I1105" s="346" t="s">
        <v>134</v>
      </c>
      <c r="J1105" s="294" t="s">
        <v>135</v>
      </c>
      <c r="K1105" s="297">
        <v>834947</v>
      </c>
      <c r="L1105" s="253"/>
    </row>
    <row r="1106" spans="1:12" s="31" customFormat="1" ht="40.5">
      <c r="A1106" s="252" t="s">
        <v>1304</v>
      </c>
      <c r="B1106" s="293" t="s">
        <v>161</v>
      </c>
      <c r="C1106" s="294" t="s">
        <v>162</v>
      </c>
      <c r="D1106" s="295" t="s">
        <v>162</v>
      </c>
      <c r="E1106" s="318" t="s">
        <v>170</v>
      </c>
      <c r="F1106" s="296">
        <v>139</v>
      </c>
      <c r="G1106" s="295">
        <v>40724</v>
      </c>
      <c r="H1106" s="383" t="s">
        <v>1753</v>
      </c>
      <c r="I1106" s="346" t="s">
        <v>1754</v>
      </c>
      <c r="J1106" s="294" t="s">
        <v>1755</v>
      </c>
      <c r="K1106" s="297">
        <v>235442</v>
      </c>
      <c r="L1106" s="253"/>
    </row>
    <row r="1107" spans="1:12" s="31" customFormat="1" ht="13.5">
      <c r="A1107" s="252" t="s">
        <v>1304</v>
      </c>
      <c r="B1107" s="293" t="s">
        <v>163</v>
      </c>
      <c r="C1107" s="294" t="s">
        <v>1756</v>
      </c>
      <c r="D1107" s="295">
        <v>40053</v>
      </c>
      <c r="E1107" s="318" t="s">
        <v>171</v>
      </c>
      <c r="F1107" s="296">
        <v>466</v>
      </c>
      <c r="G1107" s="295">
        <v>40724</v>
      </c>
      <c r="H1107" s="383" t="s">
        <v>1757</v>
      </c>
      <c r="I1107" s="346" t="s">
        <v>328</v>
      </c>
      <c r="J1107" s="294" t="s">
        <v>329</v>
      </c>
      <c r="K1107" s="297">
        <v>69552</v>
      </c>
      <c r="L1107" s="253"/>
    </row>
    <row r="1108" spans="1:12" s="31" customFormat="1" ht="27">
      <c r="A1108" s="252" t="s">
        <v>1304</v>
      </c>
      <c r="B1108" s="293" t="s">
        <v>161</v>
      </c>
      <c r="C1108" s="294" t="s">
        <v>162</v>
      </c>
      <c r="D1108" s="295" t="s">
        <v>162</v>
      </c>
      <c r="E1108" s="318" t="s">
        <v>171</v>
      </c>
      <c r="F1108" s="296">
        <v>468</v>
      </c>
      <c r="G1108" s="295">
        <v>40724</v>
      </c>
      <c r="H1108" s="383" t="s">
        <v>1758</v>
      </c>
      <c r="I1108" s="346" t="s">
        <v>1355</v>
      </c>
      <c r="J1108" s="294" t="s">
        <v>1759</v>
      </c>
      <c r="K1108" s="297">
        <v>30000</v>
      </c>
      <c r="L1108" s="253"/>
    </row>
    <row r="1109" spans="1:12" s="31" customFormat="1" ht="27">
      <c r="A1109" s="252" t="s">
        <v>1304</v>
      </c>
      <c r="B1109" s="293" t="s">
        <v>161</v>
      </c>
      <c r="C1109" s="294" t="s">
        <v>162</v>
      </c>
      <c r="D1109" s="295" t="s">
        <v>162</v>
      </c>
      <c r="E1109" s="318" t="s">
        <v>171</v>
      </c>
      <c r="F1109" s="296">
        <v>470</v>
      </c>
      <c r="G1109" s="295">
        <v>40724</v>
      </c>
      <c r="H1109" s="383" t="s">
        <v>1760</v>
      </c>
      <c r="I1109" s="346" t="s">
        <v>1761</v>
      </c>
      <c r="J1109" s="294" t="s">
        <v>1762</v>
      </c>
      <c r="K1109" s="297">
        <v>37778</v>
      </c>
      <c r="L1109" s="253"/>
    </row>
    <row r="1110" spans="1:11" s="31" customFormat="1" ht="27">
      <c r="A1110" s="252" t="s">
        <v>1304</v>
      </c>
      <c r="B1110" s="293" t="s">
        <v>161</v>
      </c>
      <c r="C1110" s="294" t="s">
        <v>162</v>
      </c>
      <c r="D1110" s="295" t="s">
        <v>162</v>
      </c>
      <c r="E1110" s="318" t="s">
        <v>171</v>
      </c>
      <c r="F1110" s="296">
        <v>471</v>
      </c>
      <c r="G1110" s="295">
        <v>40724</v>
      </c>
      <c r="H1110" s="383" t="s">
        <v>1763</v>
      </c>
      <c r="I1110" s="346" t="s">
        <v>1761</v>
      </c>
      <c r="J1110" s="294" t="s">
        <v>1762</v>
      </c>
      <c r="K1110" s="297">
        <v>37778</v>
      </c>
    </row>
    <row r="1111" spans="1:11" s="31" customFormat="1" ht="27">
      <c r="A1111" s="252" t="s">
        <v>1304</v>
      </c>
      <c r="B1111" s="293" t="s">
        <v>163</v>
      </c>
      <c r="C1111" s="294" t="s">
        <v>1764</v>
      </c>
      <c r="D1111" s="295">
        <v>39721</v>
      </c>
      <c r="E1111" s="318" t="s">
        <v>170</v>
      </c>
      <c r="F1111" s="296">
        <v>140</v>
      </c>
      <c r="G1111" s="295">
        <v>40724</v>
      </c>
      <c r="H1111" s="383" t="s">
        <v>1765</v>
      </c>
      <c r="I1111" s="346" t="s">
        <v>1287</v>
      </c>
      <c r="J1111" s="294" t="s">
        <v>873</v>
      </c>
      <c r="K1111" s="297">
        <v>21420</v>
      </c>
    </row>
    <row r="1112" spans="1:11" s="31" customFormat="1" ht="67.5">
      <c r="A1112" s="252" t="s">
        <v>1304</v>
      </c>
      <c r="B1112" s="293" t="s">
        <v>163</v>
      </c>
      <c r="C1112" s="294" t="s">
        <v>1764</v>
      </c>
      <c r="D1112" s="295">
        <v>39721</v>
      </c>
      <c r="E1112" s="318" t="s">
        <v>170</v>
      </c>
      <c r="F1112" s="296">
        <v>141</v>
      </c>
      <c r="G1112" s="295">
        <v>40724</v>
      </c>
      <c r="H1112" s="383" t="s">
        <v>1766</v>
      </c>
      <c r="I1112" s="346" t="s">
        <v>1767</v>
      </c>
      <c r="J1112" s="294" t="s">
        <v>1768</v>
      </c>
      <c r="K1112" s="297">
        <v>138339</v>
      </c>
    </row>
    <row r="1113" spans="1:11" s="31" customFormat="1" ht="67.5">
      <c r="A1113" s="252" t="s">
        <v>1304</v>
      </c>
      <c r="B1113" s="293" t="s">
        <v>163</v>
      </c>
      <c r="C1113" s="294" t="s">
        <v>1764</v>
      </c>
      <c r="D1113" s="295">
        <v>39721</v>
      </c>
      <c r="E1113" s="318" t="s">
        <v>170</v>
      </c>
      <c r="F1113" s="296">
        <v>142</v>
      </c>
      <c r="G1113" s="295">
        <v>40724</v>
      </c>
      <c r="H1113" s="383" t="s">
        <v>1769</v>
      </c>
      <c r="I1113" s="346" t="s">
        <v>1288</v>
      </c>
      <c r="J1113" s="294" t="s">
        <v>1289</v>
      </c>
      <c r="K1113" s="297">
        <v>75996</v>
      </c>
    </row>
    <row r="1114" spans="1:11" s="31" customFormat="1" ht="27">
      <c r="A1114" s="252" t="s">
        <v>1304</v>
      </c>
      <c r="B1114" s="293" t="s">
        <v>163</v>
      </c>
      <c r="C1114" s="294" t="s">
        <v>1764</v>
      </c>
      <c r="D1114" s="295">
        <v>39721</v>
      </c>
      <c r="E1114" s="318" t="s">
        <v>170</v>
      </c>
      <c r="F1114" s="296">
        <v>143</v>
      </c>
      <c r="G1114" s="295">
        <v>40724</v>
      </c>
      <c r="H1114" s="383" t="s">
        <v>1770</v>
      </c>
      <c r="I1114" s="346" t="s">
        <v>68</v>
      </c>
      <c r="J1114" s="294" t="s">
        <v>1896</v>
      </c>
      <c r="K1114" s="297">
        <v>4700</v>
      </c>
    </row>
    <row r="1115" spans="1:11" s="31" customFormat="1" ht="27">
      <c r="A1115" s="252" t="s">
        <v>1304</v>
      </c>
      <c r="B1115" s="293" t="s">
        <v>163</v>
      </c>
      <c r="C1115" s="294" t="s">
        <v>1771</v>
      </c>
      <c r="D1115" s="295">
        <v>40722</v>
      </c>
      <c r="E1115" s="318" t="s">
        <v>171</v>
      </c>
      <c r="F1115" s="296">
        <v>467</v>
      </c>
      <c r="G1115" s="295">
        <v>40724</v>
      </c>
      <c r="H1115" s="383" t="s">
        <v>1824</v>
      </c>
      <c r="I1115" s="346" t="s">
        <v>1772</v>
      </c>
      <c r="J1115" s="294" t="s">
        <v>1773</v>
      </c>
      <c r="K1115" s="297">
        <v>40133</v>
      </c>
    </row>
    <row r="1116" spans="1:11" s="31" customFormat="1" ht="40.5">
      <c r="A1116" s="252" t="s">
        <v>1304</v>
      </c>
      <c r="B1116" s="293" t="s">
        <v>163</v>
      </c>
      <c r="C1116" s="294" t="s">
        <v>1774</v>
      </c>
      <c r="D1116" s="295">
        <v>40724</v>
      </c>
      <c r="E1116" s="318" t="s">
        <v>171</v>
      </c>
      <c r="F1116" s="296">
        <v>477</v>
      </c>
      <c r="G1116" s="295">
        <v>40724</v>
      </c>
      <c r="H1116" s="383" t="s">
        <v>1775</v>
      </c>
      <c r="I1116" s="346" t="s">
        <v>1776</v>
      </c>
      <c r="J1116" s="294" t="s">
        <v>1777</v>
      </c>
      <c r="K1116" s="297">
        <v>1767150</v>
      </c>
    </row>
    <row r="1117" spans="1:11" s="31" customFormat="1" ht="54">
      <c r="A1117" s="252" t="s">
        <v>1304</v>
      </c>
      <c r="B1117" s="293" t="s">
        <v>161</v>
      </c>
      <c r="C1117" s="294" t="s">
        <v>162</v>
      </c>
      <c r="D1117" s="295" t="s">
        <v>162</v>
      </c>
      <c r="E1117" s="318" t="s">
        <v>171</v>
      </c>
      <c r="F1117" s="296">
        <v>472</v>
      </c>
      <c r="G1117" s="295">
        <v>40724</v>
      </c>
      <c r="H1117" s="383" t="s">
        <v>1778</v>
      </c>
      <c r="I1117" s="346" t="s">
        <v>1779</v>
      </c>
      <c r="J1117" s="294" t="s">
        <v>1780</v>
      </c>
      <c r="K1117" s="297">
        <v>312078</v>
      </c>
    </row>
    <row r="1118" spans="1:11" s="31" customFormat="1" ht="27">
      <c r="A1118" s="252" t="s">
        <v>1304</v>
      </c>
      <c r="B1118" s="293" t="s">
        <v>163</v>
      </c>
      <c r="C1118" s="294" t="s">
        <v>1781</v>
      </c>
      <c r="D1118" s="295">
        <v>38385</v>
      </c>
      <c r="E1118" s="318" t="s">
        <v>171</v>
      </c>
      <c r="F1118" s="296">
        <v>473</v>
      </c>
      <c r="G1118" s="295">
        <v>40724</v>
      </c>
      <c r="H1118" s="383" t="s">
        <v>1782</v>
      </c>
      <c r="I1118" s="346" t="s">
        <v>1783</v>
      </c>
      <c r="J1118" s="294" t="s">
        <v>1784</v>
      </c>
      <c r="K1118" s="297">
        <v>47585</v>
      </c>
    </row>
    <row r="1119" spans="1:11" s="31" customFormat="1" ht="54">
      <c r="A1119" s="252" t="s">
        <v>585</v>
      </c>
      <c r="B1119" s="293" t="s">
        <v>188</v>
      </c>
      <c r="C1119" s="294" t="s">
        <v>204</v>
      </c>
      <c r="D1119" s="295" t="s">
        <v>204</v>
      </c>
      <c r="E1119" s="318" t="s">
        <v>586</v>
      </c>
      <c r="F1119" s="296" t="s">
        <v>587</v>
      </c>
      <c r="G1119" s="295">
        <v>40738</v>
      </c>
      <c r="H1119" s="383" t="s">
        <v>588</v>
      </c>
      <c r="I1119" s="346" t="s">
        <v>589</v>
      </c>
      <c r="J1119" s="294" t="s">
        <v>252</v>
      </c>
      <c r="K1119" s="297">
        <v>6947466</v>
      </c>
    </row>
    <row r="1120" spans="1:11" s="31" customFormat="1" ht="67.5">
      <c r="A1120" s="252" t="s">
        <v>585</v>
      </c>
      <c r="B1120" s="293" t="s">
        <v>188</v>
      </c>
      <c r="C1120" s="294" t="s">
        <v>204</v>
      </c>
      <c r="D1120" s="295" t="s">
        <v>204</v>
      </c>
      <c r="E1120" s="318" t="s">
        <v>586</v>
      </c>
      <c r="F1120" s="296" t="s">
        <v>590</v>
      </c>
      <c r="G1120" s="295">
        <v>40695</v>
      </c>
      <c r="H1120" s="383" t="s">
        <v>591</v>
      </c>
      <c r="I1120" s="346" t="s">
        <v>592</v>
      </c>
      <c r="J1120" s="294" t="s">
        <v>169</v>
      </c>
      <c r="K1120" s="297">
        <f>52932+97740+14371</f>
        <v>165043</v>
      </c>
    </row>
    <row r="1121" spans="1:11" s="31" customFormat="1" ht="54">
      <c r="A1121" s="252" t="s">
        <v>585</v>
      </c>
      <c r="B1121" s="293" t="s">
        <v>188</v>
      </c>
      <c r="C1121" s="294" t="s">
        <v>204</v>
      </c>
      <c r="D1121" s="295" t="s">
        <v>204</v>
      </c>
      <c r="E1121" s="318" t="s">
        <v>586</v>
      </c>
      <c r="F1121" s="296" t="s">
        <v>593</v>
      </c>
      <c r="G1121" s="295">
        <v>40724</v>
      </c>
      <c r="H1121" s="383" t="s">
        <v>594</v>
      </c>
      <c r="I1121" s="346" t="s">
        <v>589</v>
      </c>
      <c r="J1121" s="294" t="s">
        <v>252</v>
      </c>
      <c r="K1121" s="297">
        <v>450151</v>
      </c>
    </row>
    <row r="1122" spans="1:11" s="31" customFormat="1" ht="54.75" thickBot="1">
      <c r="A1122" s="386" t="s">
        <v>585</v>
      </c>
      <c r="B1122" s="387" t="s">
        <v>188</v>
      </c>
      <c r="C1122" s="388" t="s">
        <v>204</v>
      </c>
      <c r="D1122" s="389" t="s">
        <v>204</v>
      </c>
      <c r="E1122" s="390" t="s">
        <v>586</v>
      </c>
      <c r="F1122" s="391" t="s">
        <v>595</v>
      </c>
      <c r="G1122" s="389">
        <v>40729</v>
      </c>
      <c r="H1122" s="392" t="s">
        <v>596</v>
      </c>
      <c r="I1122" s="393" t="s">
        <v>430</v>
      </c>
      <c r="J1122" s="388" t="s">
        <v>250</v>
      </c>
      <c r="K1122" s="394">
        <v>302132</v>
      </c>
    </row>
    <row r="1123" ht="13.5" thickTop="1">
      <c r="H1123" s="385"/>
    </row>
    <row r="1124" ht="12.75">
      <c r="H1124" s="385"/>
    </row>
    <row r="1125" ht="12.75">
      <c r="H1125" s="385"/>
    </row>
    <row r="1126" ht="12.75">
      <c r="H1126" s="385"/>
    </row>
    <row r="1127" ht="12.75">
      <c r="H1127" s="385"/>
    </row>
    <row r="1128" ht="12.75">
      <c r="H1128" s="385"/>
    </row>
    <row r="1129" ht="12.75">
      <c r="H1129" s="385"/>
    </row>
    <row r="1130" ht="12.75">
      <c r="H1130" s="385"/>
    </row>
    <row r="1131" ht="12.75">
      <c r="H1131" s="385"/>
    </row>
    <row r="1132" ht="12.75">
      <c r="H1132" s="385"/>
    </row>
    <row r="1133" ht="12.75">
      <c r="H1133" s="385"/>
    </row>
    <row r="1134" ht="12.75">
      <c r="H1134" s="385"/>
    </row>
    <row r="1135" ht="12.75">
      <c r="H1135" s="385"/>
    </row>
    <row r="1136" ht="12.75">
      <c r="H1136" s="385"/>
    </row>
    <row r="1137" ht="12.75">
      <c r="H1137" s="385"/>
    </row>
    <row r="1138" ht="12.75">
      <c r="H1138" s="385"/>
    </row>
    <row r="1139" ht="12.75">
      <c r="H1139" s="385"/>
    </row>
    <row r="1140" ht="12.75">
      <c r="H1140" s="385"/>
    </row>
    <row r="1141" ht="12.75">
      <c r="H1141" s="385"/>
    </row>
    <row r="1142" ht="12.75">
      <c r="H1142" s="385"/>
    </row>
    <row r="1143" ht="12.75">
      <c r="H1143" s="385"/>
    </row>
    <row r="1144" ht="12.75">
      <c r="H1144" s="385"/>
    </row>
    <row r="1145" ht="12.75">
      <c r="H1145" s="385"/>
    </row>
    <row r="1146" ht="12.75">
      <c r="H1146" s="385"/>
    </row>
    <row r="1147" ht="12.75">
      <c r="H1147" s="385"/>
    </row>
    <row r="1148" ht="12.75">
      <c r="H1148" s="385"/>
    </row>
    <row r="1149" ht="12.75">
      <c r="H1149" s="385"/>
    </row>
    <row r="1150" ht="12.75">
      <c r="H1150" s="385"/>
    </row>
    <row r="1151" ht="12.75">
      <c r="H1151" s="385"/>
    </row>
    <row r="1152" ht="12.75">
      <c r="H1152" s="385"/>
    </row>
    <row r="1153" ht="12.75">
      <c r="H1153" s="385"/>
    </row>
    <row r="1154" ht="12.75">
      <c r="H1154" s="385"/>
    </row>
    <row r="1155" ht="12.75">
      <c r="H1155" s="385"/>
    </row>
    <row r="1156" ht="12.75">
      <c r="H1156" s="385"/>
    </row>
    <row r="1157" ht="12.75">
      <c r="H1157" s="385"/>
    </row>
    <row r="1158" ht="12.75">
      <c r="H1158" s="385"/>
    </row>
    <row r="1159" ht="12.75">
      <c r="H1159" s="385"/>
    </row>
    <row r="1160" ht="12.75">
      <c r="H1160" s="385"/>
    </row>
    <row r="1161" ht="12.75">
      <c r="H1161" s="385"/>
    </row>
    <row r="1162" ht="12.75">
      <c r="H1162" s="385"/>
    </row>
    <row r="1163" ht="12.75">
      <c r="H1163" s="385"/>
    </row>
    <row r="1164" ht="12.75">
      <c r="H1164" s="385"/>
    </row>
    <row r="1165" ht="12.75">
      <c r="H1165" s="385"/>
    </row>
    <row r="1166" ht="12.75">
      <c r="H1166" s="385"/>
    </row>
    <row r="1167" ht="12.75">
      <c r="H1167" s="385"/>
    </row>
    <row r="1168" ht="12.75">
      <c r="H1168" s="385"/>
    </row>
    <row r="1169" ht="12.75">
      <c r="H1169" s="385"/>
    </row>
    <row r="1170" ht="12.75">
      <c r="H1170" s="385"/>
    </row>
    <row r="1171" ht="12.75">
      <c r="H1171" s="385"/>
    </row>
    <row r="1172" ht="12.75">
      <c r="H1172" s="385"/>
    </row>
    <row r="1173" ht="12.75">
      <c r="H1173" s="385"/>
    </row>
    <row r="1174" ht="12.75">
      <c r="H1174" s="385"/>
    </row>
    <row r="1175" ht="12.75">
      <c r="H1175" s="385"/>
    </row>
    <row r="1176" ht="12.75">
      <c r="H1176" s="385"/>
    </row>
    <row r="1177" ht="12.75">
      <c r="H1177" s="385"/>
    </row>
    <row r="1178" ht="12.75">
      <c r="H1178" s="385"/>
    </row>
    <row r="1179" ht="12.75">
      <c r="H1179" s="385"/>
    </row>
    <row r="1180" ht="12.75">
      <c r="H1180" s="385"/>
    </row>
    <row r="1181" ht="12.75">
      <c r="H1181" s="385"/>
    </row>
    <row r="1182" ht="12.75">
      <c r="H1182" s="385"/>
    </row>
    <row r="1183" ht="12.75">
      <c r="H1183" s="385"/>
    </row>
    <row r="1184" ht="12.75">
      <c r="H1184" s="385"/>
    </row>
    <row r="1185" ht="12.75">
      <c r="H1185" s="385"/>
    </row>
    <row r="1186" ht="12.75">
      <c r="H1186" s="385"/>
    </row>
    <row r="1187" ht="12.75">
      <c r="H1187" s="385"/>
    </row>
    <row r="1188" ht="12.75">
      <c r="H1188" s="385"/>
    </row>
    <row r="1189" ht="12.75">
      <c r="H1189" s="385"/>
    </row>
    <row r="1190" ht="12.75">
      <c r="H1190" s="385"/>
    </row>
    <row r="1191" ht="12.75">
      <c r="H1191" s="385"/>
    </row>
    <row r="1192" ht="12.75">
      <c r="H1192" s="385"/>
    </row>
    <row r="1193" ht="12.75">
      <c r="H1193" s="385"/>
    </row>
    <row r="1194" ht="12.75">
      <c r="H1194" s="385"/>
    </row>
    <row r="1195" ht="12.75">
      <c r="H1195" s="385"/>
    </row>
    <row r="1196" ht="12.75">
      <c r="H1196" s="385"/>
    </row>
    <row r="1197" ht="12.75">
      <c r="H1197" s="385"/>
    </row>
    <row r="1198" ht="12.75">
      <c r="H1198" s="385"/>
    </row>
    <row r="1199" ht="12.75">
      <c r="H1199" s="385"/>
    </row>
    <row r="1200" ht="12.75">
      <c r="H1200" s="385"/>
    </row>
    <row r="1201" ht="12.75">
      <c r="H1201" s="385"/>
    </row>
    <row r="1202" ht="12.75">
      <c r="H1202" s="385"/>
    </row>
    <row r="1203" ht="12.75">
      <c r="H1203" s="385"/>
    </row>
    <row r="1204" ht="12.75">
      <c r="H1204" s="385"/>
    </row>
    <row r="1205" ht="12.75">
      <c r="H1205" s="385"/>
    </row>
    <row r="1206" ht="12.75">
      <c r="H1206" s="385"/>
    </row>
    <row r="1207" ht="12.75">
      <c r="H1207" s="385"/>
    </row>
    <row r="1208" ht="12.75">
      <c r="H1208" s="385"/>
    </row>
    <row r="1209" ht="12.75">
      <c r="H1209" s="385"/>
    </row>
    <row r="1210" ht="12.75">
      <c r="H1210" s="385"/>
    </row>
    <row r="1211" ht="12.75">
      <c r="H1211" s="385"/>
    </row>
    <row r="1212" ht="12.75">
      <c r="H1212" s="385"/>
    </row>
    <row r="1213" ht="12.75">
      <c r="H1213" s="385"/>
    </row>
    <row r="1214" ht="12.75">
      <c r="H1214" s="385"/>
    </row>
    <row r="1215" ht="12.75">
      <c r="H1215" s="385"/>
    </row>
    <row r="1216" ht="12.75">
      <c r="H1216" s="385"/>
    </row>
    <row r="1217" ht="12.75">
      <c r="H1217" s="385"/>
    </row>
    <row r="1218" ht="12.75">
      <c r="H1218" s="385"/>
    </row>
    <row r="1219" ht="12.75">
      <c r="H1219" s="385"/>
    </row>
    <row r="1220" ht="12.75">
      <c r="H1220" s="385"/>
    </row>
    <row r="1221" ht="12.75">
      <c r="H1221" s="385"/>
    </row>
    <row r="1222" ht="12.75">
      <c r="H1222" s="385"/>
    </row>
    <row r="1223" ht="12.75">
      <c r="H1223" s="385"/>
    </row>
    <row r="1224" ht="12.75">
      <c r="H1224" s="385"/>
    </row>
    <row r="1225" ht="12.75">
      <c r="H1225" s="385"/>
    </row>
    <row r="1226" ht="12.75">
      <c r="H1226" s="385"/>
    </row>
    <row r="1227" ht="12.75">
      <c r="H1227" s="385"/>
    </row>
    <row r="1228" ht="12.75">
      <c r="H1228" s="385"/>
    </row>
    <row r="1229" ht="12.75">
      <c r="H1229" s="385"/>
    </row>
    <row r="1230" ht="12.75">
      <c r="H1230" s="385"/>
    </row>
    <row r="1231" ht="12.75">
      <c r="H1231" s="385"/>
    </row>
    <row r="1232" ht="12.75">
      <c r="H1232" s="385"/>
    </row>
    <row r="1233" ht="12.75">
      <c r="H1233" s="385"/>
    </row>
    <row r="1234" ht="12.75">
      <c r="H1234" s="385"/>
    </row>
    <row r="1235" ht="12.75">
      <c r="H1235" s="385"/>
    </row>
    <row r="1236" ht="12.75">
      <c r="H1236" s="385"/>
    </row>
    <row r="1237" ht="12.75">
      <c r="H1237" s="385"/>
    </row>
    <row r="1238" ht="12.75">
      <c r="H1238" s="385"/>
    </row>
    <row r="1239" ht="12.75">
      <c r="H1239" s="385"/>
    </row>
    <row r="1240" ht="12.75">
      <c r="H1240" s="385"/>
    </row>
    <row r="1241" ht="12.75">
      <c r="H1241" s="385"/>
    </row>
    <row r="1242" ht="12.75">
      <c r="H1242" s="385"/>
    </row>
    <row r="1243" ht="12.75">
      <c r="H1243" s="385"/>
    </row>
    <row r="1244" ht="12.75">
      <c r="H1244" s="385"/>
    </row>
    <row r="1245" ht="12.75">
      <c r="H1245" s="385"/>
    </row>
    <row r="1246" ht="12.75">
      <c r="H1246" s="385"/>
    </row>
    <row r="1247" ht="12.75">
      <c r="H1247" s="385"/>
    </row>
    <row r="1248" ht="12.75">
      <c r="H1248" s="385"/>
    </row>
    <row r="1249" ht="12.75">
      <c r="H1249" s="385"/>
    </row>
    <row r="1250" ht="12.75">
      <c r="H1250" s="385"/>
    </row>
    <row r="1251" ht="12.75">
      <c r="H1251" s="385"/>
    </row>
    <row r="1252" ht="12.75">
      <c r="H1252" s="385"/>
    </row>
    <row r="1253" ht="12.75">
      <c r="H1253" s="385"/>
    </row>
    <row r="1254" ht="12.75">
      <c r="H1254" s="385"/>
    </row>
    <row r="1255" ht="12.75">
      <c r="H1255" s="385"/>
    </row>
    <row r="1256" ht="12.75">
      <c r="H1256" s="385"/>
    </row>
    <row r="1257" ht="12.75">
      <c r="H1257" s="385"/>
    </row>
    <row r="1258" ht="12.75">
      <c r="H1258" s="385"/>
    </row>
    <row r="1259" ht="12.75">
      <c r="H1259" s="385"/>
    </row>
    <row r="1260" ht="12.75">
      <c r="H1260" s="385"/>
    </row>
    <row r="1261" ht="12.75">
      <c r="H1261" s="385"/>
    </row>
    <row r="1262" ht="12.75">
      <c r="H1262" s="385"/>
    </row>
    <row r="1263" ht="12.75">
      <c r="H1263" s="385"/>
    </row>
    <row r="1264" ht="12.75">
      <c r="H1264" s="385"/>
    </row>
    <row r="1265" ht="12.75">
      <c r="H1265" s="385"/>
    </row>
    <row r="1266" ht="12.75">
      <c r="H1266" s="385"/>
    </row>
    <row r="1267" ht="12.75">
      <c r="H1267" s="385"/>
    </row>
    <row r="1268" ht="12.75">
      <c r="H1268" s="385"/>
    </row>
    <row r="1269" ht="12.75">
      <c r="H1269" s="385"/>
    </row>
    <row r="1270" ht="12.75">
      <c r="H1270" s="385"/>
    </row>
    <row r="1271" ht="12.75">
      <c r="H1271" s="385"/>
    </row>
    <row r="1272" ht="12.75">
      <c r="H1272" s="385"/>
    </row>
    <row r="1273" ht="12.75">
      <c r="H1273" s="385"/>
    </row>
    <row r="1274" ht="12.75">
      <c r="H1274" s="385"/>
    </row>
    <row r="1275" ht="12.75">
      <c r="H1275" s="385"/>
    </row>
    <row r="1276" ht="12.75">
      <c r="H1276" s="385"/>
    </row>
    <row r="1277" ht="12.75">
      <c r="H1277" s="385"/>
    </row>
    <row r="1278" ht="12.75">
      <c r="H1278" s="385"/>
    </row>
    <row r="1279" ht="12.75">
      <c r="H1279" s="385"/>
    </row>
    <row r="1280" ht="12.75">
      <c r="H1280" s="385"/>
    </row>
    <row r="1281" ht="12.75">
      <c r="H1281" s="385"/>
    </row>
    <row r="1282" ht="12.75">
      <c r="H1282" s="385"/>
    </row>
    <row r="1283" ht="12.75">
      <c r="H1283" s="385"/>
    </row>
    <row r="1284" ht="12.75">
      <c r="H1284" s="385"/>
    </row>
    <row r="1285" ht="12.75">
      <c r="H1285" s="385"/>
    </row>
    <row r="1286" ht="12.75">
      <c r="H1286" s="385"/>
    </row>
    <row r="1287" ht="12.75">
      <c r="H1287" s="385"/>
    </row>
    <row r="1288" ht="12.75">
      <c r="H1288" s="385"/>
    </row>
    <row r="1289" ht="12.75">
      <c r="H1289" s="385"/>
    </row>
    <row r="1290" ht="12.75">
      <c r="H1290" s="385"/>
    </row>
    <row r="1291" ht="12.75">
      <c r="H1291" s="385"/>
    </row>
    <row r="1292" ht="12.75">
      <c r="H1292" s="385"/>
    </row>
    <row r="1293" ht="12.75">
      <c r="H1293" s="385"/>
    </row>
    <row r="1294" ht="12.75">
      <c r="H1294" s="385"/>
    </row>
    <row r="1295" ht="12.75">
      <c r="H1295" s="385"/>
    </row>
    <row r="1296" ht="12.75">
      <c r="H1296" s="385"/>
    </row>
    <row r="1297" ht="12.75">
      <c r="H1297" s="385"/>
    </row>
    <row r="1298" ht="12.75">
      <c r="H1298" s="385"/>
    </row>
    <row r="1299" ht="12.75">
      <c r="H1299" s="385"/>
    </row>
    <row r="1300" ht="12.75">
      <c r="H1300" s="385"/>
    </row>
    <row r="1301" ht="12.75">
      <c r="H1301" s="385"/>
    </row>
    <row r="1302" ht="12.75">
      <c r="H1302" s="385"/>
    </row>
    <row r="1303" ht="12.75">
      <c r="H1303" s="385"/>
    </row>
    <row r="1304" ht="12.75">
      <c r="H1304" s="385"/>
    </row>
    <row r="1305" ht="12.75">
      <c r="H1305" s="385"/>
    </row>
    <row r="1306" ht="12.75">
      <c r="H1306" s="385"/>
    </row>
    <row r="1307" ht="12.75">
      <c r="H1307" s="385"/>
    </row>
    <row r="1308" ht="12.75">
      <c r="H1308" s="385"/>
    </row>
    <row r="1309" ht="12.75">
      <c r="H1309" s="385"/>
    </row>
    <row r="1310" ht="12.75">
      <c r="H1310" s="385"/>
    </row>
    <row r="1311" ht="12.75">
      <c r="H1311" s="385"/>
    </row>
    <row r="1312" ht="12.75">
      <c r="H1312" s="385"/>
    </row>
    <row r="1313" ht="12.75">
      <c r="H1313" s="385"/>
    </row>
    <row r="1314" ht="12.75">
      <c r="H1314" s="385"/>
    </row>
    <row r="1315" ht="12.75">
      <c r="H1315" s="385"/>
    </row>
    <row r="1316" ht="12.75">
      <c r="H1316" s="385"/>
    </row>
    <row r="1317" ht="12.75">
      <c r="H1317" s="385"/>
    </row>
    <row r="1318" ht="12.75">
      <c r="H1318" s="385"/>
    </row>
    <row r="1319" ht="12.75">
      <c r="H1319" s="385"/>
    </row>
    <row r="1320" ht="12.75">
      <c r="H1320" s="385"/>
    </row>
    <row r="1321" ht="12.75">
      <c r="H1321" s="385"/>
    </row>
    <row r="1322" ht="12.75">
      <c r="H1322" s="385"/>
    </row>
    <row r="1323" ht="12.75">
      <c r="H1323" s="385"/>
    </row>
    <row r="1324" ht="12.75">
      <c r="H1324" s="385"/>
    </row>
    <row r="1325" ht="12.75">
      <c r="H1325" s="385"/>
    </row>
    <row r="1326" ht="12.75">
      <c r="H1326" s="385"/>
    </row>
    <row r="1327" ht="12.75">
      <c r="H1327" s="385"/>
    </row>
    <row r="1328" ht="12.75">
      <c r="H1328" s="385"/>
    </row>
    <row r="1329" ht="12.75">
      <c r="H1329" s="385"/>
    </row>
    <row r="1330" ht="12.75">
      <c r="H1330" s="385"/>
    </row>
    <row r="1331" ht="12.75">
      <c r="H1331" s="385"/>
    </row>
    <row r="1332" ht="12.75">
      <c r="H1332" s="385"/>
    </row>
    <row r="1333" ht="12.75">
      <c r="H1333" s="385"/>
    </row>
    <row r="1334" ht="12.75">
      <c r="H1334" s="385"/>
    </row>
    <row r="1335" ht="12.75">
      <c r="H1335" s="385"/>
    </row>
    <row r="1336" ht="12.75">
      <c r="H1336" s="385"/>
    </row>
    <row r="1337" ht="12.75">
      <c r="H1337" s="385"/>
    </row>
    <row r="1338" ht="12.75">
      <c r="H1338" s="385"/>
    </row>
    <row r="1339" ht="12.75">
      <c r="H1339" s="385"/>
    </row>
    <row r="1340" ht="12.75">
      <c r="H1340" s="385"/>
    </row>
    <row r="1341" ht="12.75">
      <c r="H1341" s="385"/>
    </row>
    <row r="1342" ht="12.75">
      <c r="H1342" s="385"/>
    </row>
    <row r="1343" ht="12.75">
      <c r="H1343" s="385"/>
    </row>
    <row r="1344" ht="12.75">
      <c r="H1344" s="385"/>
    </row>
    <row r="1345" ht="12.75">
      <c r="H1345" s="385"/>
    </row>
    <row r="1346" ht="12.75">
      <c r="H1346" s="385"/>
    </row>
    <row r="1347" ht="12.75">
      <c r="H1347" s="385"/>
    </row>
    <row r="1348" ht="12.75">
      <c r="H1348" s="385"/>
    </row>
    <row r="1349" ht="12.75">
      <c r="H1349" s="385"/>
    </row>
    <row r="1350" ht="12.75">
      <c r="H1350" s="385"/>
    </row>
    <row r="1351" ht="12.75">
      <c r="H1351" s="385"/>
    </row>
    <row r="1352" ht="12.75">
      <c r="H1352" s="385"/>
    </row>
    <row r="1353" ht="12.75">
      <c r="H1353" s="385"/>
    </row>
    <row r="1354" ht="12.75">
      <c r="H1354" s="385"/>
    </row>
    <row r="1355" ht="12.75">
      <c r="H1355" s="385"/>
    </row>
    <row r="1356" ht="12.75">
      <c r="H1356" s="385"/>
    </row>
    <row r="1357" ht="12.75">
      <c r="H1357" s="385"/>
    </row>
    <row r="1358" ht="12.75">
      <c r="H1358" s="385"/>
    </row>
    <row r="1359" ht="12.75">
      <c r="H1359" s="385"/>
    </row>
    <row r="1360" ht="12.75">
      <c r="H1360" s="385"/>
    </row>
    <row r="1361" ht="12.75">
      <c r="H1361" s="385"/>
    </row>
    <row r="1362" ht="12.75">
      <c r="H1362" s="385"/>
    </row>
    <row r="1363" ht="12.75">
      <c r="H1363" s="385"/>
    </row>
    <row r="1364" ht="12.75">
      <c r="H1364" s="385"/>
    </row>
    <row r="1365" ht="12.75">
      <c r="H1365" s="385"/>
    </row>
    <row r="1366" ht="12.75">
      <c r="H1366" s="385"/>
    </row>
    <row r="1367" ht="12.75">
      <c r="H1367" s="385"/>
    </row>
    <row r="1368" ht="12.75">
      <c r="H1368" s="385"/>
    </row>
    <row r="1369" ht="12.75">
      <c r="H1369" s="385"/>
    </row>
    <row r="1370" ht="12.75">
      <c r="H1370" s="385"/>
    </row>
    <row r="1371" ht="12.75">
      <c r="H1371" s="385"/>
    </row>
    <row r="1372" ht="12.75">
      <c r="H1372" s="385"/>
    </row>
    <row r="1373" ht="12.75">
      <c r="H1373" s="385"/>
    </row>
    <row r="1374" ht="12.75">
      <c r="H1374" s="385"/>
    </row>
    <row r="1375" ht="12.75">
      <c r="H1375" s="385"/>
    </row>
    <row r="1376" ht="12.75">
      <c r="H1376" s="385"/>
    </row>
    <row r="1377" ht="12.75">
      <c r="H1377" s="385"/>
    </row>
    <row r="1378" ht="12.75">
      <c r="H1378" s="385"/>
    </row>
    <row r="1379" ht="12.75">
      <c r="H1379" s="385"/>
    </row>
    <row r="1380" ht="12.75">
      <c r="H1380" s="385"/>
    </row>
    <row r="1381" ht="12.75">
      <c r="H1381" s="385"/>
    </row>
    <row r="1382" ht="12.75">
      <c r="H1382" s="385"/>
    </row>
    <row r="1383" ht="12.75">
      <c r="H1383" s="385"/>
    </row>
    <row r="1384" ht="12.75">
      <c r="H1384" s="385"/>
    </row>
    <row r="1385" ht="12.75">
      <c r="H1385" s="385"/>
    </row>
    <row r="1386" ht="12.75">
      <c r="H1386" s="385"/>
    </row>
    <row r="1387" ht="12.75">
      <c r="H1387" s="385"/>
    </row>
    <row r="1388" ht="12.75">
      <c r="H1388" s="385"/>
    </row>
    <row r="1389" ht="12.75">
      <c r="H1389" s="385"/>
    </row>
    <row r="1390" ht="12.75">
      <c r="H1390" s="385"/>
    </row>
    <row r="1391" ht="12.75">
      <c r="H1391" s="385"/>
    </row>
    <row r="1392" ht="12.75">
      <c r="H1392" s="385"/>
    </row>
    <row r="1393" ht="12.75">
      <c r="H1393" s="385"/>
    </row>
    <row r="1394" ht="12.75">
      <c r="H1394" s="385"/>
    </row>
    <row r="1395" ht="12.75">
      <c r="H1395" s="385"/>
    </row>
    <row r="1396" ht="12.75">
      <c r="H1396" s="385"/>
    </row>
    <row r="1397" ht="12.75">
      <c r="H1397" s="385"/>
    </row>
    <row r="1398" ht="12.75">
      <c r="H1398" s="385"/>
    </row>
    <row r="1399" ht="12.75">
      <c r="H1399" s="385"/>
    </row>
    <row r="1400" ht="12.75">
      <c r="H1400" s="385"/>
    </row>
    <row r="1401" ht="12.75">
      <c r="H1401" s="385"/>
    </row>
    <row r="1402" ht="12.75">
      <c r="H1402" s="385"/>
    </row>
    <row r="1403" ht="12.75">
      <c r="H1403" s="385"/>
    </row>
    <row r="1404" ht="12.75">
      <c r="H1404" s="385"/>
    </row>
    <row r="1405" ht="12.75">
      <c r="H1405" s="385"/>
    </row>
    <row r="1406" ht="12.75">
      <c r="H1406" s="385"/>
    </row>
    <row r="1407" ht="12.75">
      <c r="H1407" s="385"/>
    </row>
    <row r="1408" ht="12.75">
      <c r="H1408" s="385"/>
    </row>
    <row r="1409" ht="12.75">
      <c r="H1409" s="385"/>
    </row>
    <row r="1410" ht="12.75">
      <c r="H1410" s="385"/>
    </row>
    <row r="1411" ht="12.75">
      <c r="H1411" s="385"/>
    </row>
    <row r="1412" ht="12.75">
      <c r="H1412" s="385"/>
    </row>
    <row r="1413" ht="12.75">
      <c r="H1413" s="385"/>
    </row>
    <row r="1414" ht="12.75">
      <c r="H1414" s="385"/>
    </row>
    <row r="1415" ht="12.75">
      <c r="H1415" s="385"/>
    </row>
    <row r="1416" ht="12.75">
      <c r="H1416" s="385"/>
    </row>
    <row r="1417" ht="12.75">
      <c r="H1417" s="385"/>
    </row>
    <row r="1418" ht="12.75">
      <c r="H1418" s="385"/>
    </row>
    <row r="1419" ht="12.75">
      <c r="H1419" s="385"/>
    </row>
    <row r="1420" ht="12.75">
      <c r="H1420" s="385"/>
    </row>
    <row r="1421" ht="12.75">
      <c r="H1421" s="385"/>
    </row>
    <row r="1422" ht="12.75">
      <c r="H1422" s="385"/>
    </row>
    <row r="1423" ht="12.75">
      <c r="H1423" s="385"/>
    </row>
    <row r="1424" ht="12.75">
      <c r="H1424" s="385"/>
    </row>
    <row r="1425" ht="12.75">
      <c r="H1425" s="385"/>
    </row>
    <row r="1426" ht="12.75">
      <c r="H1426" s="385"/>
    </row>
    <row r="1427" ht="12.75">
      <c r="H1427" s="385"/>
    </row>
    <row r="1428" ht="12.75">
      <c r="H1428" s="385"/>
    </row>
    <row r="1429" ht="12.75">
      <c r="H1429" s="385"/>
    </row>
    <row r="1430" ht="12.75">
      <c r="H1430" s="385"/>
    </row>
    <row r="1431" ht="12.75">
      <c r="H1431" s="385"/>
    </row>
    <row r="1432" ht="12.75">
      <c r="H1432" s="385"/>
    </row>
    <row r="1433" ht="12.75">
      <c r="H1433" s="385"/>
    </row>
    <row r="1434" ht="12.75">
      <c r="H1434" s="385"/>
    </row>
    <row r="1435" ht="12.75">
      <c r="H1435" s="385"/>
    </row>
    <row r="1436" ht="12.75">
      <c r="H1436" s="385"/>
    </row>
    <row r="1437" ht="12.75">
      <c r="H1437" s="385"/>
    </row>
    <row r="1438" ht="12.75">
      <c r="H1438" s="385"/>
    </row>
    <row r="1439" ht="12.75">
      <c r="H1439" s="385"/>
    </row>
    <row r="1440" ht="12.75">
      <c r="H1440" s="385"/>
    </row>
    <row r="1441" ht="12.75">
      <c r="H1441" s="385"/>
    </row>
    <row r="1442" ht="12.75">
      <c r="H1442" s="385"/>
    </row>
    <row r="1443" ht="12.75">
      <c r="H1443" s="385"/>
    </row>
    <row r="1444" ht="12.75">
      <c r="H1444" s="385"/>
    </row>
    <row r="1445" ht="12.75">
      <c r="H1445" s="385"/>
    </row>
    <row r="1446" ht="12.75">
      <c r="H1446" s="385"/>
    </row>
    <row r="1447" ht="12.75">
      <c r="H1447" s="385"/>
    </row>
    <row r="1448" ht="12.75">
      <c r="H1448" s="385"/>
    </row>
    <row r="1449" ht="12.75">
      <c r="H1449" s="385"/>
    </row>
    <row r="1450" ht="12.75">
      <c r="H1450" s="385"/>
    </row>
    <row r="1451" ht="12.75">
      <c r="H1451" s="385"/>
    </row>
    <row r="1452" ht="12.75">
      <c r="H1452" s="385"/>
    </row>
    <row r="1453" ht="12.75">
      <c r="H1453" s="385"/>
    </row>
    <row r="1454" ht="12.75">
      <c r="H1454" s="385"/>
    </row>
    <row r="1455" ht="12.75">
      <c r="H1455" s="385"/>
    </row>
    <row r="1456" ht="12.75">
      <c r="H1456" s="385"/>
    </row>
    <row r="1457" ht="12.75">
      <c r="H1457" s="385"/>
    </row>
    <row r="1458" ht="12.75">
      <c r="H1458" s="385"/>
    </row>
    <row r="1459" ht="12.75">
      <c r="H1459" s="385"/>
    </row>
    <row r="1460" ht="12.75">
      <c r="H1460" s="385"/>
    </row>
    <row r="1461" ht="12.75">
      <c r="H1461" s="385"/>
    </row>
    <row r="1462" ht="12.75">
      <c r="H1462" s="385"/>
    </row>
    <row r="1463" ht="12.75">
      <c r="H1463" s="385"/>
    </row>
    <row r="1464" ht="12.75">
      <c r="H1464" s="385"/>
    </row>
    <row r="1465" ht="12.75">
      <c r="H1465" s="385"/>
    </row>
    <row r="1466" ht="12.75">
      <c r="H1466" s="385"/>
    </row>
    <row r="1467" ht="12.75">
      <c r="H1467" s="385"/>
    </row>
    <row r="1468" ht="12.75">
      <c r="H1468" s="385"/>
    </row>
    <row r="1469" ht="12.75">
      <c r="H1469" s="385"/>
    </row>
    <row r="1470" ht="12.75">
      <c r="H1470" s="385"/>
    </row>
    <row r="1471" ht="12.75">
      <c r="H1471" s="385"/>
    </row>
    <row r="1472" ht="12.75">
      <c r="H1472" s="385"/>
    </row>
    <row r="1473" ht="12.75">
      <c r="H1473" s="385"/>
    </row>
    <row r="1474" ht="12.75">
      <c r="H1474" s="385"/>
    </row>
    <row r="1475" ht="12.75">
      <c r="H1475" s="385"/>
    </row>
    <row r="1476" ht="12.75">
      <c r="H1476" s="385"/>
    </row>
    <row r="1477" ht="12.75">
      <c r="H1477" s="385"/>
    </row>
    <row r="1478" ht="12.75">
      <c r="H1478" s="385"/>
    </row>
    <row r="1479" ht="12.75">
      <c r="H1479" s="385"/>
    </row>
    <row r="1480" ht="12.75">
      <c r="H1480" s="385"/>
    </row>
    <row r="1481" ht="12.75">
      <c r="H1481" s="385"/>
    </row>
    <row r="1482" ht="12.75">
      <c r="H1482" s="385"/>
    </row>
    <row r="1483" ht="12.75">
      <c r="H1483" s="385"/>
    </row>
    <row r="1484" ht="12.75">
      <c r="H1484" s="385"/>
    </row>
    <row r="1485" ht="12.75">
      <c r="H1485" s="385"/>
    </row>
    <row r="1486" ht="12.75">
      <c r="H1486" s="385"/>
    </row>
    <row r="1487" ht="12.75">
      <c r="H1487" s="385"/>
    </row>
    <row r="1488" ht="12.75">
      <c r="H1488" s="385"/>
    </row>
    <row r="1489" ht="12.75">
      <c r="H1489" s="385"/>
    </row>
    <row r="1490" ht="12.75">
      <c r="H1490" s="385"/>
    </row>
    <row r="1491" ht="12.75">
      <c r="H1491" s="385"/>
    </row>
    <row r="1492" ht="12.75">
      <c r="H1492" s="385"/>
    </row>
    <row r="1493" ht="12.75">
      <c r="H1493" s="385"/>
    </row>
    <row r="1494" ht="12.75">
      <c r="H1494" s="385"/>
    </row>
    <row r="1495" ht="12.75">
      <c r="H1495" s="385"/>
    </row>
    <row r="1496" ht="12.75">
      <c r="H1496" s="385"/>
    </row>
    <row r="1497" ht="12.75">
      <c r="H1497" s="385"/>
    </row>
    <row r="1498" ht="12.75">
      <c r="H1498" s="385"/>
    </row>
    <row r="1499" ht="12.75">
      <c r="H1499" s="385"/>
    </row>
    <row r="1500" ht="12.75">
      <c r="H1500" s="385"/>
    </row>
    <row r="1501" ht="12.75">
      <c r="H1501" s="385"/>
    </row>
    <row r="1502" ht="12.75">
      <c r="H1502" s="385"/>
    </row>
    <row r="1503" ht="12.75">
      <c r="H1503" s="385"/>
    </row>
    <row r="1504" ht="12.75">
      <c r="H1504" s="385"/>
    </row>
    <row r="1505" ht="12.75">
      <c r="H1505" s="385"/>
    </row>
    <row r="1506" ht="12.75">
      <c r="H1506" s="385"/>
    </row>
    <row r="1507" ht="12.75">
      <c r="H1507" s="385"/>
    </row>
    <row r="1508" ht="12.75">
      <c r="H1508" s="385"/>
    </row>
    <row r="1509" ht="12.75">
      <c r="H1509" s="385"/>
    </row>
    <row r="1510" ht="12.75">
      <c r="H1510" s="385"/>
    </row>
    <row r="1511" ht="12.75">
      <c r="H1511" s="385"/>
    </row>
    <row r="1512" ht="12.75">
      <c r="H1512" s="385"/>
    </row>
    <row r="1513" ht="12.75">
      <c r="H1513" s="385"/>
    </row>
    <row r="1514" ht="12.75">
      <c r="H1514" s="385"/>
    </row>
    <row r="1515" ht="12.75">
      <c r="H1515" s="385"/>
    </row>
    <row r="1516" ht="12.75">
      <c r="H1516" s="385"/>
    </row>
    <row r="1517" ht="12.75">
      <c r="H1517" s="385"/>
    </row>
    <row r="1518" ht="12.75">
      <c r="H1518" s="385"/>
    </row>
    <row r="1519" ht="12.75">
      <c r="H1519" s="385"/>
    </row>
    <row r="1520" ht="12.75">
      <c r="H1520" s="385"/>
    </row>
    <row r="1521" ht="12.75">
      <c r="H1521" s="385"/>
    </row>
    <row r="1522" ht="12.75">
      <c r="H1522" s="385"/>
    </row>
    <row r="1523" ht="12.75">
      <c r="H1523" s="385"/>
    </row>
    <row r="1524" ht="12.75">
      <c r="H1524" s="385"/>
    </row>
    <row r="1525" ht="12.75">
      <c r="H1525" s="385"/>
    </row>
    <row r="1526" ht="12.75">
      <c r="H1526" s="385"/>
    </row>
    <row r="1527" ht="12.75">
      <c r="H1527" s="385"/>
    </row>
    <row r="1528" ht="12.75">
      <c r="H1528" s="385"/>
    </row>
    <row r="1529" ht="12.75">
      <c r="H1529" s="385"/>
    </row>
    <row r="1530" ht="12.75">
      <c r="H1530" s="385"/>
    </row>
    <row r="1531" ht="12.75">
      <c r="H1531" s="385"/>
    </row>
    <row r="1532" ht="12.75">
      <c r="H1532" s="385"/>
    </row>
    <row r="1533" ht="12.75">
      <c r="H1533" s="385"/>
    </row>
    <row r="1534" ht="12.75">
      <c r="H1534" s="385"/>
    </row>
    <row r="1535" ht="12.75">
      <c r="H1535" s="385"/>
    </row>
    <row r="1536" ht="12.75">
      <c r="H1536" s="385"/>
    </row>
    <row r="1537" ht="12.75">
      <c r="H1537" s="385"/>
    </row>
    <row r="1538" ht="12.75">
      <c r="H1538" s="385"/>
    </row>
    <row r="1539" ht="12.75">
      <c r="H1539" s="385"/>
    </row>
    <row r="1540" ht="12.75">
      <c r="H1540" s="385"/>
    </row>
    <row r="1541" ht="12.75">
      <c r="H1541" s="385"/>
    </row>
    <row r="1542" ht="12.75">
      <c r="H1542" s="385"/>
    </row>
    <row r="1543" ht="12.75">
      <c r="H1543" s="385"/>
    </row>
    <row r="1544" ht="12.75">
      <c r="H1544" s="385"/>
    </row>
    <row r="1545" ht="12.75">
      <c r="H1545" s="385"/>
    </row>
    <row r="1546" ht="12.75">
      <c r="H1546" s="385"/>
    </row>
    <row r="1547" ht="12.75">
      <c r="H1547" s="385"/>
    </row>
    <row r="1548" ht="12.75">
      <c r="H1548" s="385"/>
    </row>
    <row r="1549" ht="12.75">
      <c r="H1549" s="385"/>
    </row>
    <row r="1550" ht="12.75">
      <c r="H1550" s="385"/>
    </row>
    <row r="1551" ht="12.75">
      <c r="H1551" s="385"/>
    </row>
    <row r="1552" ht="12.75">
      <c r="H1552" s="385"/>
    </row>
    <row r="1553" ht="12.75">
      <c r="H1553" s="385"/>
    </row>
    <row r="1554" ht="12.75">
      <c r="H1554" s="385"/>
    </row>
    <row r="1555" ht="12.75">
      <c r="H1555" s="385"/>
    </row>
    <row r="1556" ht="12.75">
      <c r="H1556" s="385"/>
    </row>
    <row r="1557" ht="12.75">
      <c r="H1557" s="385"/>
    </row>
    <row r="1558" ht="12.75">
      <c r="H1558" s="385"/>
    </row>
    <row r="1559" ht="12.75">
      <c r="H1559" s="385"/>
    </row>
    <row r="1560" ht="12.75">
      <c r="H1560" s="385"/>
    </row>
    <row r="1561" ht="12.75">
      <c r="H1561" s="385"/>
    </row>
    <row r="1562" ht="12.75">
      <c r="H1562" s="385"/>
    </row>
    <row r="1563" ht="12.75">
      <c r="H1563" s="385"/>
    </row>
    <row r="1564" ht="12.75">
      <c r="H1564" s="385"/>
    </row>
    <row r="1565" ht="12.75">
      <c r="H1565" s="385"/>
    </row>
    <row r="1566" ht="12.75">
      <c r="H1566" s="385"/>
    </row>
    <row r="1567" ht="12.75">
      <c r="H1567" s="385"/>
    </row>
    <row r="1568" ht="12.75">
      <c r="H1568" s="385"/>
    </row>
    <row r="1569" ht="12.75">
      <c r="H1569" s="385"/>
    </row>
    <row r="1570" ht="12.75">
      <c r="H1570" s="385"/>
    </row>
    <row r="1571" ht="12.75">
      <c r="H1571" s="385"/>
    </row>
    <row r="1572" ht="12.75">
      <c r="H1572" s="385"/>
    </row>
    <row r="1573" ht="12.75">
      <c r="H1573" s="385"/>
    </row>
    <row r="1574" ht="12.75">
      <c r="H1574" s="385"/>
    </row>
    <row r="1575" ht="12.75">
      <c r="H1575" s="385"/>
    </row>
    <row r="1576" ht="12.75">
      <c r="H1576" s="385"/>
    </row>
    <row r="1577" ht="12.75">
      <c r="H1577" s="385"/>
    </row>
    <row r="1578" ht="12.75">
      <c r="H1578" s="385"/>
    </row>
    <row r="1579" ht="12.75">
      <c r="H1579" s="385"/>
    </row>
    <row r="1580" ht="12.75">
      <c r="H1580" s="385"/>
    </row>
    <row r="1581" ht="12.75">
      <c r="H1581" s="385"/>
    </row>
    <row r="1582" ht="12.75">
      <c r="H1582" s="385"/>
    </row>
    <row r="1583" ht="12.75">
      <c r="H1583" s="385"/>
    </row>
    <row r="1584" ht="12.75">
      <c r="H1584" s="385"/>
    </row>
    <row r="1585" ht="12.75">
      <c r="H1585" s="385"/>
    </row>
    <row r="1586" ht="12.75">
      <c r="H1586" s="385"/>
    </row>
    <row r="1587" ht="12.75">
      <c r="H1587" s="385"/>
    </row>
    <row r="1588" ht="12.75">
      <c r="H1588" s="385"/>
    </row>
    <row r="1589" ht="12.75">
      <c r="H1589" s="385"/>
    </row>
    <row r="1590" ht="12.75">
      <c r="H1590" s="385"/>
    </row>
    <row r="1591" ht="12.75">
      <c r="H1591" s="385"/>
    </row>
    <row r="1592" ht="12.75">
      <c r="H1592" s="385"/>
    </row>
    <row r="1593" ht="12.75">
      <c r="H1593" s="385"/>
    </row>
    <row r="1594" ht="12.75">
      <c r="H1594" s="385"/>
    </row>
    <row r="1595" ht="12.75">
      <c r="H1595" s="385"/>
    </row>
    <row r="1596" ht="12.75">
      <c r="H1596" s="385"/>
    </row>
    <row r="1597" ht="12.75">
      <c r="H1597" s="385"/>
    </row>
    <row r="1598" ht="12.75">
      <c r="H1598" s="385"/>
    </row>
    <row r="1599" ht="12.75">
      <c r="H1599" s="385"/>
    </row>
    <row r="1600" ht="12.75">
      <c r="H1600" s="385"/>
    </row>
    <row r="1601" ht="12.75">
      <c r="H1601" s="385"/>
    </row>
    <row r="1602" ht="12.75">
      <c r="H1602" s="385"/>
    </row>
    <row r="1603" ht="12.75">
      <c r="H1603" s="385"/>
    </row>
    <row r="1604" ht="12.75">
      <c r="H1604" s="385"/>
    </row>
    <row r="1605" ht="12.75">
      <c r="H1605" s="385"/>
    </row>
    <row r="1606" ht="12.75">
      <c r="H1606" s="385"/>
    </row>
    <row r="1607" ht="12.75">
      <c r="H1607" s="385"/>
    </row>
    <row r="1608" ht="12.75">
      <c r="H1608" s="385"/>
    </row>
    <row r="1609" ht="12.75">
      <c r="H1609" s="385"/>
    </row>
    <row r="1610" ht="12.75">
      <c r="H1610" s="385"/>
    </row>
    <row r="1611" ht="12.75">
      <c r="H1611" s="385"/>
    </row>
    <row r="1612" ht="12.75">
      <c r="H1612" s="385"/>
    </row>
    <row r="1613" ht="12.75">
      <c r="H1613" s="385"/>
    </row>
    <row r="1614" ht="12.75">
      <c r="H1614" s="385"/>
    </row>
    <row r="1615" ht="12.75">
      <c r="H1615" s="385"/>
    </row>
    <row r="1616" ht="12.75">
      <c r="H1616" s="385"/>
    </row>
    <row r="1617" ht="12.75">
      <c r="H1617" s="385"/>
    </row>
    <row r="1618" ht="12.75">
      <c r="H1618" s="385"/>
    </row>
    <row r="1619" ht="12.75">
      <c r="H1619" s="385"/>
    </row>
    <row r="1620" ht="12.75">
      <c r="H1620" s="385"/>
    </row>
    <row r="1621" ht="12.75">
      <c r="H1621" s="385"/>
    </row>
    <row r="1622" ht="12.75">
      <c r="H1622" s="385"/>
    </row>
    <row r="1623" ht="12.75">
      <c r="H1623" s="385"/>
    </row>
    <row r="1624" ht="12.75">
      <c r="H1624" s="385"/>
    </row>
    <row r="1625" ht="12.75">
      <c r="H1625" s="385"/>
    </row>
    <row r="1626" ht="12.75">
      <c r="H1626" s="385"/>
    </row>
    <row r="1627" ht="12.75">
      <c r="H1627" s="385"/>
    </row>
    <row r="1628" ht="12.75">
      <c r="H1628" s="385"/>
    </row>
    <row r="1629" ht="12.75">
      <c r="H1629" s="385"/>
    </row>
    <row r="1630" ht="12.75">
      <c r="H1630" s="385"/>
    </row>
    <row r="1631" ht="12.75">
      <c r="H1631" s="385"/>
    </row>
    <row r="1632" ht="12.75">
      <c r="H1632" s="385"/>
    </row>
    <row r="1633" ht="12.75">
      <c r="H1633" s="385"/>
    </row>
    <row r="1634" ht="12.75">
      <c r="H1634" s="385"/>
    </row>
    <row r="1635" ht="12.75">
      <c r="H1635" s="385"/>
    </row>
    <row r="1636" ht="12.75">
      <c r="H1636" s="385"/>
    </row>
    <row r="1637" ht="12.75">
      <c r="H1637" s="385"/>
    </row>
    <row r="1638" ht="12.75">
      <c r="H1638" s="385"/>
    </row>
    <row r="1639" ht="12.75">
      <c r="H1639" s="385"/>
    </row>
    <row r="1640" ht="12.75">
      <c r="H1640" s="385"/>
    </row>
    <row r="1641" ht="12.75">
      <c r="H1641" s="385"/>
    </row>
    <row r="1642" ht="12.75">
      <c r="H1642" s="385"/>
    </row>
    <row r="1643" ht="12.75">
      <c r="H1643" s="385"/>
    </row>
    <row r="1644" ht="12.75">
      <c r="H1644" s="385"/>
    </row>
    <row r="1645" ht="12.75">
      <c r="H1645" s="385"/>
    </row>
    <row r="1646" ht="12.75">
      <c r="H1646" s="385"/>
    </row>
    <row r="1647" ht="12.75">
      <c r="H1647" s="385"/>
    </row>
    <row r="1648" ht="12.75">
      <c r="H1648" s="385"/>
    </row>
    <row r="1649" ht="12.75">
      <c r="H1649" s="385"/>
    </row>
    <row r="1650" ht="12.75">
      <c r="H1650" s="385"/>
    </row>
    <row r="1651" ht="12.75">
      <c r="H1651" s="385"/>
    </row>
    <row r="1652" ht="12.75">
      <c r="H1652" s="385"/>
    </row>
    <row r="1653" ht="12.75">
      <c r="H1653" s="385"/>
    </row>
    <row r="1654" ht="12.75">
      <c r="H1654" s="385"/>
    </row>
    <row r="1655" ht="12.75">
      <c r="H1655" s="385"/>
    </row>
    <row r="1656" ht="12.75">
      <c r="H1656" s="385"/>
    </row>
    <row r="1657" ht="12.75">
      <c r="H1657" s="385"/>
    </row>
    <row r="1658" ht="12.75">
      <c r="H1658" s="385"/>
    </row>
    <row r="1659" ht="12.75">
      <c r="H1659" s="385"/>
    </row>
    <row r="1660" ht="12.75">
      <c r="H1660" s="385"/>
    </row>
    <row r="1661" ht="12.75">
      <c r="H1661" s="385"/>
    </row>
    <row r="1662" ht="12.75">
      <c r="H1662" s="385"/>
    </row>
    <row r="1663" ht="12.75">
      <c r="H1663" s="385"/>
    </row>
    <row r="1664" ht="12.75">
      <c r="H1664" s="385"/>
    </row>
    <row r="1665" ht="12.75">
      <c r="H1665" s="385"/>
    </row>
    <row r="1666" ht="12.75">
      <c r="H1666" s="385"/>
    </row>
    <row r="1667" ht="12.75">
      <c r="H1667" s="385"/>
    </row>
    <row r="1668" ht="12.75">
      <c r="H1668" s="385"/>
    </row>
    <row r="1669" ht="12.75">
      <c r="H1669" s="385"/>
    </row>
    <row r="1670" ht="12.75">
      <c r="H1670" s="385"/>
    </row>
    <row r="1671" ht="12.75">
      <c r="H1671" s="385"/>
    </row>
    <row r="1672" ht="12.75">
      <c r="H1672" s="385"/>
    </row>
    <row r="1673" ht="12.75">
      <c r="H1673" s="385"/>
    </row>
    <row r="1674" ht="12.75">
      <c r="H1674" s="385"/>
    </row>
    <row r="1675" ht="12.75">
      <c r="H1675" s="385"/>
    </row>
    <row r="1676" ht="12.75">
      <c r="H1676" s="385"/>
    </row>
    <row r="1677" ht="12.75">
      <c r="H1677" s="385"/>
    </row>
    <row r="1678" ht="12.75">
      <c r="H1678" s="385"/>
    </row>
    <row r="1679" ht="12.75">
      <c r="H1679" s="385"/>
    </row>
    <row r="1680" ht="12.75">
      <c r="H1680" s="385"/>
    </row>
    <row r="1681" ht="12.75">
      <c r="H1681" s="385"/>
    </row>
    <row r="1682" ht="12.75">
      <c r="H1682" s="385"/>
    </row>
    <row r="1683" ht="12.75">
      <c r="H1683" s="385"/>
    </row>
    <row r="1684" ht="12.75">
      <c r="H1684" s="385"/>
    </row>
    <row r="1685" ht="12.75">
      <c r="H1685" s="385"/>
    </row>
    <row r="1686" ht="12.75">
      <c r="H1686" s="385"/>
    </row>
    <row r="1687" ht="12.75">
      <c r="H1687" s="385"/>
    </row>
    <row r="1688" ht="12.75">
      <c r="H1688" s="385"/>
    </row>
    <row r="1689" ht="12.75">
      <c r="H1689" s="385"/>
    </row>
    <row r="1690" ht="12.75">
      <c r="H1690" s="385"/>
    </row>
    <row r="1691" ht="12.75">
      <c r="H1691" s="385"/>
    </row>
    <row r="1692" ht="12.75">
      <c r="H1692" s="385"/>
    </row>
    <row r="1693" ht="12.75">
      <c r="H1693" s="385"/>
    </row>
    <row r="1694" ht="12.75">
      <c r="H1694" s="385"/>
    </row>
    <row r="1695" ht="12.75">
      <c r="H1695" s="385"/>
    </row>
    <row r="1696" ht="12.75">
      <c r="H1696" s="385"/>
    </row>
    <row r="1697" ht="12.75">
      <c r="H1697" s="385"/>
    </row>
    <row r="1698" ht="12.75">
      <c r="H1698" s="385"/>
    </row>
    <row r="1699" ht="12.75">
      <c r="H1699" s="385"/>
    </row>
    <row r="1700" ht="12.75">
      <c r="H1700" s="385"/>
    </row>
    <row r="1701" ht="12.75">
      <c r="H1701" s="385"/>
    </row>
    <row r="1702" ht="12.75">
      <c r="H1702" s="385"/>
    </row>
    <row r="1703" ht="12.75">
      <c r="H1703" s="385"/>
    </row>
    <row r="1704" ht="12.75">
      <c r="H1704" s="385"/>
    </row>
    <row r="1705" ht="12.75">
      <c r="H1705" s="385"/>
    </row>
    <row r="1706" ht="12.75">
      <c r="H1706" s="385"/>
    </row>
    <row r="1707" ht="12.75">
      <c r="H1707" s="385"/>
    </row>
    <row r="1708" ht="12.75">
      <c r="H1708" s="385"/>
    </row>
    <row r="1709" ht="12.75">
      <c r="H1709" s="385"/>
    </row>
    <row r="1710" ht="12.75">
      <c r="H1710" s="385"/>
    </row>
    <row r="1711" ht="12.75">
      <c r="H1711" s="385"/>
    </row>
    <row r="1712" ht="12.75">
      <c r="H1712" s="385"/>
    </row>
    <row r="1713" ht="12.75">
      <c r="H1713" s="385"/>
    </row>
    <row r="1714" ht="12.75">
      <c r="H1714" s="385"/>
    </row>
    <row r="1715" ht="12.75">
      <c r="H1715" s="385"/>
    </row>
    <row r="1716" ht="12.75">
      <c r="H1716" s="385"/>
    </row>
    <row r="1717" ht="12.75">
      <c r="H1717" s="385"/>
    </row>
    <row r="1718" ht="12.75">
      <c r="H1718" s="385"/>
    </row>
    <row r="1719" ht="12.75">
      <c r="H1719" s="385"/>
    </row>
    <row r="1720" ht="12.75">
      <c r="H1720" s="385"/>
    </row>
    <row r="1721" ht="12.75">
      <c r="H1721" s="385"/>
    </row>
    <row r="1722" ht="12.75">
      <c r="H1722" s="385"/>
    </row>
    <row r="1723" ht="12.75">
      <c r="H1723" s="385"/>
    </row>
    <row r="1724" ht="12.75">
      <c r="H1724" s="385"/>
    </row>
    <row r="1725" ht="12.75">
      <c r="H1725" s="385"/>
    </row>
    <row r="1726" ht="12.75">
      <c r="H1726" s="385"/>
    </row>
    <row r="1727" ht="12.75">
      <c r="H1727" s="385"/>
    </row>
    <row r="1728" ht="12.75">
      <c r="H1728" s="385"/>
    </row>
    <row r="1729" ht="12.75">
      <c r="H1729" s="385"/>
    </row>
    <row r="1730" ht="12.75">
      <c r="H1730" s="385"/>
    </row>
    <row r="1731" ht="12.75">
      <c r="H1731" s="385"/>
    </row>
    <row r="1732" ht="12.75">
      <c r="H1732" s="385"/>
    </row>
    <row r="1733" ht="12.75">
      <c r="H1733" s="385"/>
    </row>
    <row r="1734" ht="12.75">
      <c r="H1734" s="385"/>
    </row>
    <row r="1735" ht="12.75">
      <c r="H1735" s="385"/>
    </row>
    <row r="1736" ht="12.75">
      <c r="H1736" s="385"/>
    </row>
    <row r="1737" ht="12.75">
      <c r="H1737" s="385"/>
    </row>
    <row r="1738" ht="12.75">
      <c r="H1738" s="385"/>
    </row>
    <row r="1739" ht="12.75">
      <c r="H1739" s="385"/>
    </row>
    <row r="1740" ht="12.75">
      <c r="H1740" s="385"/>
    </row>
    <row r="1741" ht="12.75">
      <c r="H1741" s="385"/>
    </row>
    <row r="1742" ht="12.75">
      <c r="H1742" s="385"/>
    </row>
    <row r="1743" ht="12.75">
      <c r="H1743" s="385"/>
    </row>
    <row r="1744" ht="12.75">
      <c r="H1744" s="385"/>
    </row>
    <row r="1745" ht="12.75">
      <c r="H1745" s="385"/>
    </row>
    <row r="1746" ht="12.75">
      <c r="H1746" s="385"/>
    </row>
    <row r="1747" ht="12.75">
      <c r="H1747" s="385"/>
    </row>
    <row r="1748" ht="12.75">
      <c r="H1748" s="385"/>
    </row>
    <row r="1749" ht="12.75">
      <c r="H1749" s="385"/>
    </row>
    <row r="1750" ht="12.75">
      <c r="H1750" s="385"/>
    </row>
    <row r="1751" ht="12.75">
      <c r="H1751" s="385"/>
    </row>
    <row r="1752" ht="12.75">
      <c r="H1752" s="385"/>
    </row>
    <row r="1753" ht="12.75">
      <c r="H1753" s="385"/>
    </row>
    <row r="1754" ht="12.75">
      <c r="H1754" s="385"/>
    </row>
    <row r="1755" ht="12.75">
      <c r="H1755" s="385"/>
    </row>
    <row r="1756" ht="12.75">
      <c r="H1756" s="385"/>
    </row>
    <row r="1757" ht="12.75">
      <c r="H1757" s="385"/>
    </row>
    <row r="1758" ht="12.75">
      <c r="H1758" s="385"/>
    </row>
    <row r="1759" ht="12.75">
      <c r="H1759" s="385"/>
    </row>
    <row r="1760" ht="12.75">
      <c r="H1760" s="385"/>
    </row>
    <row r="1761" ht="12.75">
      <c r="H1761" s="385"/>
    </row>
    <row r="1762" ht="12.75">
      <c r="H1762" s="385"/>
    </row>
    <row r="1763" ht="12.75">
      <c r="H1763" s="385"/>
    </row>
    <row r="1764" ht="12.75">
      <c r="H1764" s="385"/>
    </row>
    <row r="1765" ht="12.75">
      <c r="H1765" s="385"/>
    </row>
    <row r="1766" ht="12.75">
      <c r="H1766" s="385"/>
    </row>
    <row r="1767" ht="12.75">
      <c r="H1767" s="385"/>
    </row>
    <row r="1768" ht="12.75">
      <c r="H1768" s="385"/>
    </row>
    <row r="1769" ht="12.75">
      <c r="H1769" s="385"/>
    </row>
    <row r="1770" ht="12.75">
      <c r="H1770" s="385"/>
    </row>
    <row r="1771" ht="12.75">
      <c r="H1771" s="385"/>
    </row>
    <row r="1772" ht="12.75">
      <c r="H1772" s="385"/>
    </row>
    <row r="1773" ht="12.75">
      <c r="H1773" s="385"/>
    </row>
    <row r="1774" ht="12.75">
      <c r="H1774" s="385"/>
    </row>
    <row r="1775" ht="12.75">
      <c r="H1775" s="385"/>
    </row>
    <row r="1776" ht="12.75">
      <c r="H1776" s="385"/>
    </row>
    <row r="1777" ht="12.75">
      <c r="H1777" s="385"/>
    </row>
    <row r="1778" ht="12.75">
      <c r="H1778" s="385"/>
    </row>
    <row r="1779" ht="12.75">
      <c r="H1779" s="385"/>
    </row>
    <row r="1780" ht="12.75">
      <c r="H1780" s="385"/>
    </row>
    <row r="1781" ht="12.75">
      <c r="H1781" s="385"/>
    </row>
    <row r="1782" ht="12.75">
      <c r="H1782" s="385"/>
    </row>
    <row r="1783" ht="12.75">
      <c r="H1783" s="385"/>
    </row>
    <row r="1784" ht="12.75">
      <c r="H1784" s="385"/>
    </row>
    <row r="1785" ht="12.75">
      <c r="H1785" s="385"/>
    </row>
    <row r="1786" ht="12.75">
      <c r="H1786" s="385"/>
    </row>
    <row r="1787" ht="12.75">
      <c r="H1787" s="385"/>
    </row>
    <row r="1788" ht="12.75">
      <c r="H1788" s="385"/>
    </row>
    <row r="1789" ht="12.75">
      <c r="H1789" s="385"/>
    </row>
    <row r="1790" ht="12.75">
      <c r="H1790" s="385"/>
    </row>
    <row r="1791" ht="12.75">
      <c r="H1791" s="385"/>
    </row>
    <row r="1792" ht="12.75">
      <c r="H1792" s="385"/>
    </row>
    <row r="1793" ht="12.75">
      <c r="H1793" s="385"/>
    </row>
    <row r="1794" ht="12.75">
      <c r="H1794" s="385"/>
    </row>
    <row r="1795" ht="12.75">
      <c r="H1795" s="385"/>
    </row>
    <row r="1796" ht="12.75">
      <c r="H1796" s="385"/>
    </row>
    <row r="1797" ht="12.75">
      <c r="H1797" s="385"/>
    </row>
    <row r="1798" ht="12.75">
      <c r="H1798" s="385"/>
    </row>
    <row r="1799" ht="12.75">
      <c r="H1799" s="385"/>
    </row>
    <row r="1800" ht="12.75">
      <c r="H1800" s="385"/>
    </row>
    <row r="1801" ht="12.75">
      <c r="H1801" s="385"/>
    </row>
    <row r="1802" ht="12.75">
      <c r="H1802" s="385"/>
    </row>
    <row r="1803" ht="12.75">
      <c r="H1803" s="385"/>
    </row>
    <row r="1804" ht="12.75">
      <c r="H1804" s="385"/>
    </row>
    <row r="1805" ht="12.75">
      <c r="H1805" s="385"/>
    </row>
    <row r="1806" ht="12.75">
      <c r="H1806" s="385"/>
    </row>
    <row r="1807" ht="12.75">
      <c r="H1807" s="385"/>
    </row>
    <row r="1808" ht="12.75">
      <c r="H1808" s="385"/>
    </row>
    <row r="1809" ht="12.75">
      <c r="H1809" s="385"/>
    </row>
    <row r="1810" ht="12.75">
      <c r="H1810" s="385"/>
    </row>
    <row r="1811" ht="12.75">
      <c r="H1811" s="385"/>
    </row>
    <row r="1812" ht="12.75">
      <c r="H1812" s="385"/>
    </row>
    <row r="1813" ht="12.75">
      <c r="H1813" s="385"/>
    </row>
    <row r="1814" ht="12.75">
      <c r="H1814" s="385"/>
    </row>
    <row r="1815" ht="12.75">
      <c r="H1815" s="385"/>
    </row>
    <row r="1816" ht="12.75">
      <c r="H1816" s="385"/>
    </row>
    <row r="1817" ht="12.75">
      <c r="H1817" s="385"/>
    </row>
    <row r="1818" ht="12.75">
      <c r="H1818" s="385"/>
    </row>
    <row r="1819" ht="12.75">
      <c r="H1819" s="385"/>
    </row>
    <row r="1820" ht="12.75">
      <c r="H1820" s="385"/>
    </row>
    <row r="1821" ht="12.75">
      <c r="H1821" s="385"/>
    </row>
    <row r="1822" ht="12.75">
      <c r="H1822" s="385"/>
    </row>
    <row r="1823" ht="12.75">
      <c r="H1823" s="385"/>
    </row>
    <row r="1824" ht="12.75">
      <c r="H1824" s="385"/>
    </row>
    <row r="1825" ht="12.75">
      <c r="H1825" s="385"/>
    </row>
    <row r="1826" ht="12.75">
      <c r="H1826" s="385"/>
    </row>
    <row r="1827" ht="12.75">
      <c r="H1827" s="385"/>
    </row>
    <row r="1828" ht="12.75">
      <c r="H1828" s="385"/>
    </row>
    <row r="1829" ht="12.75">
      <c r="H1829" s="385"/>
    </row>
    <row r="1830" ht="12.75">
      <c r="H1830" s="385"/>
    </row>
    <row r="1831" ht="12.75">
      <c r="H1831" s="385"/>
    </row>
    <row r="1832" ht="12.75">
      <c r="H1832" s="385"/>
    </row>
    <row r="1833" ht="12.75">
      <c r="H1833" s="385"/>
    </row>
    <row r="1834" ht="12.75">
      <c r="H1834" s="385"/>
    </row>
    <row r="1835" ht="12.75">
      <c r="H1835" s="385"/>
    </row>
    <row r="1836" ht="12.75">
      <c r="H1836" s="385"/>
    </row>
    <row r="1837" ht="12.75">
      <c r="H1837" s="385"/>
    </row>
    <row r="1838" ht="12.75">
      <c r="H1838" s="385"/>
    </row>
    <row r="1839" ht="12.75">
      <c r="H1839" s="385"/>
    </row>
    <row r="1840" ht="12.75">
      <c r="H1840" s="385"/>
    </row>
    <row r="1841" ht="12.75">
      <c r="H1841" s="385"/>
    </row>
    <row r="1842" ht="12.75">
      <c r="H1842" s="385"/>
    </row>
    <row r="1843" ht="12.75">
      <c r="H1843" s="385"/>
    </row>
    <row r="1844" ht="12.75">
      <c r="H1844" s="385"/>
    </row>
    <row r="1845" ht="12.75">
      <c r="H1845" s="385"/>
    </row>
    <row r="1846" ht="12.75">
      <c r="H1846" s="385"/>
    </row>
    <row r="1847" ht="12.75">
      <c r="H1847" s="385"/>
    </row>
    <row r="1848" ht="12.75">
      <c r="H1848" s="385"/>
    </row>
    <row r="1849" ht="12.75">
      <c r="H1849" s="385"/>
    </row>
    <row r="1850" ht="12.75">
      <c r="H1850" s="385"/>
    </row>
    <row r="1851" ht="12.75">
      <c r="H1851" s="385"/>
    </row>
    <row r="1852" ht="12.75">
      <c r="H1852" s="385"/>
    </row>
    <row r="1853" ht="12.75">
      <c r="H1853" s="385"/>
    </row>
    <row r="1854" ht="12.75">
      <c r="H1854" s="385"/>
    </row>
    <row r="1855" ht="12.75">
      <c r="H1855" s="385"/>
    </row>
    <row r="1856" ht="12.75">
      <c r="H1856" s="385"/>
    </row>
    <row r="1857" ht="12.75">
      <c r="H1857" s="385"/>
    </row>
    <row r="1858" ht="12.75">
      <c r="H1858" s="385"/>
    </row>
    <row r="1859" ht="12.75">
      <c r="H1859" s="385"/>
    </row>
    <row r="1860" ht="12.75">
      <c r="H1860" s="385"/>
    </row>
    <row r="1861" ht="12.75">
      <c r="H1861" s="385"/>
    </row>
    <row r="1862" ht="12.75">
      <c r="H1862" s="385"/>
    </row>
    <row r="1863" ht="12.75">
      <c r="H1863" s="385"/>
    </row>
    <row r="1864" ht="12.75">
      <c r="H1864" s="385"/>
    </row>
    <row r="1865" ht="12.75">
      <c r="H1865" s="385"/>
    </row>
    <row r="1866" ht="12.75">
      <c r="H1866" s="385"/>
    </row>
    <row r="1867" ht="12.75">
      <c r="H1867" s="385"/>
    </row>
    <row r="1868" ht="12.75">
      <c r="H1868" s="385"/>
    </row>
    <row r="1869" ht="12.75">
      <c r="H1869" s="385"/>
    </row>
    <row r="1870" ht="12.75">
      <c r="H1870" s="385"/>
    </row>
    <row r="1871" ht="12.75">
      <c r="H1871" s="385"/>
    </row>
    <row r="1872" ht="12.75">
      <c r="H1872" s="385"/>
    </row>
    <row r="1873" ht="12.75">
      <c r="H1873" s="385"/>
    </row>
    <row r="1874" ht="12.75">
      <c r="H1874" s="385"/>
    </row>
    <row r="1875" ht="12.75">
      <c r="H1875" s="385"/>
    </row>
    <row r="1876" ht="12.75">
      <c r="H1876" s="385"/>
    </row>
    <row r="1877" ht="12.75">
      <c r="H1877" s="385"/>
    </row>
    <row r="1878" ht="12.75">
      <c r="H1878" s="385"/>
    </row>
    <row r="1879" ht="12.75">
      <c r="H1879" s="385"/>
    </row>
    <row r="1880" ht="12.75">
      <c r="H1880" s="385"/>
    </row>
    <row r="1881" ht="12.75">
      <c r="H1881" s="385"/>
    </row>
    <row r="1882" ht="12.75">
      <c r="H1882" s="385"/>
    </row>
    <row r="1883" ht="12.75">
      <c r="H1883" s="385"/>
    </row>
    <row r="1884" ht="12.75">
      <c r="H1884" s="385"/>
    </row>
    <row r="1885" ht="12.75">
      <c r="H1885" s="385"/>
    </row>
    <row r="1886" ht="12.75">
      <c r="H1886" s="385"/>
    </row>
    <row r="1887" ht="12.75">
      <c r="H1887" s="385"/>
    </row>
    <row r="1888" ht="12.75">
      <c r="H1888" s="385"/>
    </row>
    <row r="1889" ht="12.75">
      <c r="H1889" s="385"/>
    </row>
    <row r="1890" ht="12.75">
      <c r="H1890" s="385"/>
    </row>
    <row r="1891" ht="12.75">
      <c r="H1891" s="385"/>
    </row>
    <row r="1892" ht="12.75">
      <c r="H1892" s="385"/>
    </row>
    <row r="1893" ht="12.75">
      <c r="H1893" s="385"/>
    </row>
    <row r="1894" ht="12.75">
      <c r="H1894" s="385"/>
    </row>
    <row r="1895" ht="12.75">
      <c r="H1895" s="385"/>
    </row>
    <row r="1896" ht="12.75">
      <c r="H1896" s="385"/>
    </row>
    <row r="1897" ht="12.75">
      <c r="H1897" s="385"/>
    </row>
    <row r="1898" ht="12.75">
      <c r="H1898" s="385"/>
    </row>
    <row r="1899" ht="12.75">
      <c r="H1899" s="385"/>
    </row>
    <row r="1900" ht="12.75">
      <c r="H1900" s="385"/>
    </row>
    <row r="1901" ht="12.75">
      <c r="H1901" s="385"/>
    </row>
    <row r="1902" ht="12.75">
      <c r="H1902" s="385"/>
    </row>
    <row r="1903" ht="12.75">
      <c r="H1903" s="385"/>
    </row>
    <row r="1904" ht="12.75">
      <c r="H1904" s="385"/>
    </row>
    <row r="1905" ht="12.75">
      <c r="H1905" s="385"/>
    </row>
    <row r="1906" ht="12.75">
      <c r="H1906" s="385"/>
    </row>
    <row r="1907" ht="12.75">
      <c r="H1907" s="385"/>
    </row>
    <row r="1908" ht="12.75">
      <c r="H1908" s="385"/>
    </row>
    <row r="1909" ht="12.75">
      <c r="H1909" s="385"/>
    </row>
    <row r="1910" ht="12.75">
      <c r="H1910" s="385"/>
    </row>
    <row r="1911" ht="12.75">
      <c r="H1911" s="385"/>
    </row>
    <row r="1912" ht="12.75">
      <c r="H1912" s="385"/>
    </row>
    <row r="1913" ht="12.75">
      <c r="H1913" s="385"/>
    </row>
    <row r="1914" ht="12.75">
      <c r="H1914" s="385"/>
    </row>
    <row r="1915" ht="12.75">
      <c r="H1915" s="385"/>
    </row>
    <row r="1916" ht="12.75">
      <c r="H1916" s="385"/>
    </row>
    <row r="1917" ht="12.75">
      <c r="H1917" s="385"/>
    </row>
    <row r="1918" ht="12.75">
      <c r="H1918" s="385"/>
    </row>
    <row r="1919" ht="12.75">
      <c r="H1919" s="385"/>
    </row>
    <row r="1920" ht="12.75">
      <c r="H1920" s="385"/>
    </row>
    <row r="1921" ht="12.75">
      <c r="H1921" s="385"/>
    </row>
    <row r="1922" ht="12.75">
      <c r="H1922" s="385"/>
    </row>
    <row r="1923" ht="12.75">
      <c r="H1923" s="385"/>
    </row>
    <row r="1924" ht="12.75">
      <c r="H1924" s="385"/>
    </row>
    <row r="1925" ht="12.75">
      <c r="H1925" s="385"/>
    </row>
    <row r="1926" ht="12.75">
      <c r="H1926" s="385"/>
    </row>
    <row r="1927" ht="12.75">
      <c r="H1927" s="385"/>
    </row>
    <row r="1928" ht="12.75">
      <c r="H1928" s="385"/>
    </row>
    <row r="1929" ht="12.75">
      <c r="H1929" s="385"/>
    </row>
    <row r="1930" ht="12.75">
      <c r="H1930" s="385"/>
    </row>
    <row r="1931" ht="12.75">
      <c r="H1931" s="385"/>
    </row>
    <row r="1932" ht="12.75">
      <c r="H1932" s="385"/>
    </row>
    <row r="1933" ht="12.75">
      <c r="H1933" s="385"/>
    </row>
    <row r="1934" ht="12.75">
      <c r="H1934" s="385"/>
    </row>
    <row r="1935" ht="12.75">
      <c r="H1935" s="385"/>
    </row>
    <row r="1936" ht="12.75">
      <c r="H1936" s="385"/>
    </row>
    <row r="1937" ht="12.75">
      <c r="H1937" s="385"/>
    </row>
    <row r="1938" ht="12.75">
      <c r="H1938" s="385"/>
    </row>
    <row r="1939" ht="12.75">
      <c r="H1939" s="385"/>
    </row>
    <row r="1940" ht="12.75">
      <c r="H1940" s="385"/>
    </row>
    <row r="1941" ht="12.75">
      <c r="H1941" s="385"/>
    </row>
    <row r="1942" ht="12.75">
      <c r="H1942" s="385"/>
    </row>
    <row r="1943" ht="12.75">
      <c r="H1943" s="385"/>
    </row>
    <row r="1944" ht="12.75">
      <c r="H1944" s="385"/>
    </row>
    <row r="1945" ht="12.75">
      <c r="H1945" s="385"/>
    </row>
    <row r="1946" ht="12.75">
      <c r="H1946" s="385"/>
    </row>
    <row r="1947" ht="12.75">
      <c r="H1947" s="385"/>
    </row>
    <row r="1948" ht="12.75">
      <c r="H1948" s="385"/>
    </row>
    <row r="1949" ht="12.75">
      <c r="H1949" s="385"/>
    </row>
    <row r="1950" ht="12.75">
      <c r="H1950" s="385"/>
    </row>
    <row r="1951" ht="12.75">
      <c r="H1951" s="385"/>
    </row>
    <row r="1952" ht="12.75">
      <c r="H1952" s="385"/>
    </row>
    <row r="1953" ht="12.75">
      <c r="H1953" s="385"/>
    </row>
    <row r="1954" ht="12.75">
      <c r="H1954" s="385"/>
    </row>
    <row r="1955" ht="12.75">
      <c r="H1955" s="385"/>
    </row>
    <row r="1956" ht="12.75">
      <c r="H1956" s="385"/>
    </row>
    <row r="1957" ht="12.75">
      <c r="H1957" s="385"/>
    </row>
    <row r="1958" ht="12.75">
      <c r="H1958" s="385"/>
    </row>
    <row r="1959" ht="12.75">
      <c r="H1959" s="385"/>
    </row>
    <row r="1960" ht="12.75">
      <c r="H1960" s="385"/>
    </row>
    <row r="1961" ht="12.75">
      <c r="H1961" s="385"/>
    </row>
    <row r="1962" ht="12.75">
      <c r="H1962" s="385"/>
    </row>
    <row r="1963" ht="12.75">
      <c r="H1963" s="385"/>
    </row>
    <row r="1964" ht="12.75">
      <c r="H1964" s="385"/>
    </row>
    <row r="1965" ht="12.75">
      <c r="H1965" s="385"/>
    </row>
    <row r="1966" ht="12.75">
      <c r="H1966" s="385"/>
    </row>
    <row r="1967" ht="12.75">
      <c r="H1967" s="385"/>
    </row>
    <row r="1968" ht="12.75">
      <c r="H1968" s="385"/>
    </row>
    <row r="1969" ht="12.75">
      <c r="H1969" s="385"/>
    </row>
    <row r="1970" ht="12.75">
      <c r="H1970" s="385"/>
    </row>
    <row r="1971" ht="12.75">
      <c r="H1971" s="385"/>
    </row>
    <row r="1972" ht="12.75">
      <c r="H1972" s="385"/>
    </row>
    <row r="1973" ht="12.75">
      <c r="H1973" s="385"/>
    </row>
    <row r="1974" ht="12.75">
      <c r="H1974" s="385"/>
    </row>
    <row r="1975" ht="12.75">
      <c r="H1975" s="385"/>
    </row>
    <row r="1976" ht="12.75">
      <c r="H1976" s="385"/>
    </row>
    <row r="1977" ht="12.75">
      <c r="H1977" s="385"/>
    </row>
    <row r="1978" ht="12.75">
      <c r="H1978" s="385"/>
    </row>
    <row r="1979" ht="12.75">
      <c r="H1979" s="385"/>
    </row>
    <row r="1980" ht="12.75">
      <c r="H1980" s="385"/>
    </row>
    <row r="1981" ht="12.75">
      <c r="H1981" s="385"/>
    </row>
    <row r="1982" ht="12.75">
      <c r="H1982" s="385"/>
    </row>
    <row r="1983" ht="12.75">
      <c r="H1983" s="385"/>
    </row>
    <row r="1984" ht="12.75">
      <c r="H1984" s="385"/>
    </row>
    <row r="1985" ht="12.75">
      <c r="H1985" s="385"/>
    </row>
    <row r="1986" ht="12.75">
      <c r="H1986" s="385"/>
    </row>
    <row r="1987" ht="12.75">
      <c r="H1987" s="385"/>
    </row>
    <row r="1988" ht="12.75">
      <c r="H1988" s="385"/>
    </row>
    <row r="1989" ht="12.75">
      <c r="H1989" s="385"/>
    </row>
    <row r="1990" ht="12.75">
      <c r="H1990" s="385"/>
    </row>
    <row r="1991" ht="12.75">
      <c r="H1991" s="385"/>
    </row>
    <row r="1992" ht="12.75">
      <c r="H1992" s="385"/>
    </row>
    <row r="1993" ht="12.75">
      <c r="H1993" s="385"/>
    </row>
    <row r="1994" ht="12.75">
      <c r="H1994" s="385"/>
    </row>
    <row r="1995" ht="12.75">
      <c r="H1995" s="385"/>
    </row>
    <row r="1996" ht="12.75">
      <c r="H1996" s="385"/>
    </row>
    <row r="1997" ht="12.75">
      <c r="H1997" s="385"/>
    </row>
    <row r="1998" ht="12.75">
      <c r="H1998" s="385"/>
    </row>
    <row r="1999" ht="12.75">
      <c r="H1999" s="385"/>
    </row>
    <row r="2000" ht="12.75">
      <c r="H2000" s="385"/>
    </row>
    <row r="2001" ht="12.75">
      <c r="H2001" s="385"/>
    </row>
    <row r="2002" ht="12.75">
      <c r="H2002" s="385"/>
    </row>
    <row r="2003" ht="12.75">
      <c r="H2003" s="385"/>
    </row>
    <row r="2004" ht="12.75">
      <c r="H2004" s="385"/>
    </row>
    <row r="2005" ht="12.75">
      <c r="H2005" s="385"/>
    </row>
    <row r="2006" ht="12.75">
      <c r="H2006" s="385"/>
    </row>
    <row r="2007" ht="12.75">
      <c r="H2007" s="385"/>
    </row>
    <row r="2008" ht="12.75">
      <c r="H2008" s="385"/>
    </row>
    <row r="2009" ht="12.75">
      <c r="H2009" s="385"/>
    </row>
    <row r="2010" ht="12.75">
      <c r="H2010" s="385"/>
    </row>
    <row r="2011" ht="12.75">
      <c r="H2011" s="385"/>
    </row>
    <row r="2012" ht="12.75">
      <c r="H2012" s="385"/>
    </row>
    <row r="2013" ht="12.75">
      <c r="H2013" s="385"/>
    </row>
    <row r="2014" ht="12.75">
      <c r="H2014" s="385"/>
    </row>
    <row r="2015" ht="12.75">
      <c r="H2015" s="385"/>
    </row>
    <row r="2016" ht="12.75">
      <c r="H2016" s="385"/>
    </row>
    <row r="2017" ht="12.75">
      <c r="H2017" s="385"/>
    </row>
    <row r="2018" ht="12.75">
      <c r="H2018" s="385"/>
    </row>
    <row r="2019" ht="12.75">
      <c r="H2019" s="385"/>
    </row>
    <row r="2020" ht="12.75">
      <c r="H2020" s="385"/>
    </row>
    <row r="2021" ht="12.75">
      <c r="H2021" s="385"/>
    </row>
    <row r="2022" ht="12.75">
      <c r="H2022" s="385"/>
    </row>
    <row r="2023" ht="12.75">
      <c r="H2023" s="385"/>
    </row>
    <row r="2024" ht="12.75">
      <c r="H2024" s="385"/>
    </row>
    <row r="2025" ht="12.75">
      <c r="H2025" s="385"/>
    </row>
    <row r="2026" ht="12.75">
      <c r="H2026" s="385"/>
    </row>
    <row r="2027" ht="12.75">
      <c r="H2027" s="385"/>
    </row>
    <row r="2028" ht="12.75">
      <c r="H2028" s="385"/>
    </row>
    <row r="2029" ht="12.75">
      <c r="H2029" s="385"/>
    </row>
    <row r="2030" ht="12.75">
      <c r="H2030" s="385"/>
    </row>
    <row r="2031" ht="12.75">
      <c r="H2031" s="385"/>
    </row>
    <row r="2032" ht="12.75">
      <c r="H2032" s="385"/>
    </row>
    <row r="2033" ht="12.75">
      <c r="H2033" s="385"/>
    </row>
    <row r="2034" ht="12.75">
      <c r="H2034" s="385"/>
    </row>
    <row r="2035" ht="12.75">
      <c r="H2035" s="385"/>
    </row>
    <row r="2036" ht="12.75">
      <c r="H2036" s="385"/>
    </row>
    <row r="2037" ht="12.75">
      <c r="H2037" s="385"/>
    </row>
    <row r="2038" ht="12.75">
      <c r="H2038" s="385"/>
    </row>
    <row r="2039" ht="12.75">
      <c r="H2039" s="385"/>
    </row>
    <row r="2040" ht="12.75">
      <c r="H2040" s="385"/>
    </row>
    <row r="2041" ht="12.75">
      <c r="H2041" s="385"/>
    </row>
    <row r="2042" ht="12.75">
      <c r="H2042" s="385"/>
    </row>
    <row r="2043" ht="12.75">
      <c r="H2043" s="385"/>
    </row>
    <row r="2044" ht="12.75">
      <c r="H2044" s="385"/>
    </row>
    <row r="2045" ht="12.75">
      <c r="H2045" s="385"/>
    </row>
    <row r="2046" ht="12.75">
      <c r="H2046" s="385"/>
    </row>
    <row r="2047" ht="12.75">
      <c r="H2047" s="385"/>
    </row>
    <row r="2048" ht="12.75">
      <c r="H2048" s="385"/>
    </row>
    <row r="2049" ht="12.75">
      <c r="H2049" s="385"/>
    </row>
    <row r="2050" ht="12.75">
      <c r="H2050" s="385"/>
    </row>
    <row r="2051" ht="12.75">
      <c r="H2051" s="385"/>
    </row>
    <row r="2052" ht="12.75">
      <c r="H2052" s="385"/>
    </row>
    <row r="2053" ht="12.75">
      <c r="H2053" s="385"/>
    </row>
    <row r="2054" ht="12.75">
      <c r="H2054" s="385"/>
    </row>
    <row r="2055" ht="12.75">
      <c r="H2055" s="385"/>
    </row>
    <row r="2056" ht="12.75">
      <c r="H2056" s="385"/>
    </row>
    <row r="2057" ht="12.75">
      <c r="H2057" s="385"/>
    </row>
    <row r="2058" ht="12.75">
      <c r="H2058" s="385"/>
    </row>
    <row r="2059" ht="12.75">
      <c r="H2059" s="385"/>
    </row>
    <row r="2060" ht="12.75">
      <c r="H2060" s="385"/>
    </row>
    <row r="2061" ht="12.75">
      <c r="H2061" s="385"/>
    </row>
    <row r="2062" ht="12.75">
      <c r="H2062" s="385"/>
    </row>
    <row r="2063" ht="12.75">
      <c r="H2063" s="385"/>
    </row>
    <row r="2064" ht="12.75">
      <c r="H2064" s="385"/>
    </row>
    <row r="2065" ht="12.75">
      <c r="H2065" s="385"/>
    </row>
    <row r="2066" ht="12.75">
      <c r="H2066" s="385"/>
    </row>
    <row r="2067" ht="12.75">
      <c r="H2067" s="385"/>
    </row>
    <row r="2068" ht="12.75">
      <c r="H2068" s="385"/>
    </row>
    <row r="2069" ht="12.75">
      <c r="H2069" s="385"/>
    </row>
    <row r="2070" ht="12.75">
      <c r="H2070" s="385"/>
    </row>
    <row r="2071" ht="12.75">
      <c r="H2071" s="385"/>
    </row>
    <row r="2072" ht="12.75">
      <c r="H2072" s="385"/>
    </row>
    <row r="2073" ht="12.75">
      <c r="H2073" s="385"/>
    </row>
    <row r="2074" ht="12.75">
      <c r="H2074" s="385"/>
    </row>
    <row r="2075" ht="12.75">
      <c r="H2075" s="385"/>
    </row>
    <row r="2076" ht="12.75">
      <c r="H2076" s="385"/>
    </row>
    <row r="2077" ht="12.75">
      <c r="H2077" s="385"/>
    </row>
    <row r="2078" ht="12.75">
      <c r="H2078" s="385"/>
    </row>
    <row r="2079" ht="12.75">
      <c r="H2079" s="385"/>
    </row>
    <row r="2080" ht="12.75">
      <c r="H2080" s="385"/>
    </row>
    <row r="2081" ht="12.75">
      <c r="H2081" s="385"/>
    </row>
    <row r="2082" ht="12.75">
      <c r="H2082" s="385"/>
    </row>
    <row r="2083" ht="12.75">
      <c r="H2083" s="385"/>
    </row>
    <row r="2084" ht="12.75">
      <c r="H2084" s="385"/>
    </row>
    <row r="2085" ht="12.75">
      <c r="H2085" s="385"/>
    </row>
    <row r="2086" ht="12.75">
      <c r="H2086" s="385"/>
    </row>
    <row r="2087" ht="12.75">
      <c r="H2087" s="385"/>
    </row>
    <row r="2088" ht="12.75">
      <c r="H2088" s="385"/>
    </row>
    <row r="2089" ht="12.75">
      <c r="H2089" s="385"/>
    </row>
    <row r="2090" ht="12.75">
      <c r="H2090" s="385"/>
    </row>
    <row r="2091" ht="12.75">
      <c r="H2091" s="385"/>
    </row>
    <row r="2092" ht="12.75">
      <c r="H2092" s="385"/>
    </row>
    <row r="2093" ht="12.75">
      <c r="H2093" s="385"/>
    </row>
    <row r="2094" ht="12.75">
      <c r="H2094" s="385"/>
    </row>
    <row r="2095" ht="12.75">
      <c r="H2095" s="385"/>
    </row>
    <row r="2096" ht="12.75">
      <c r="H2096" s="385"/>
    </row>
    <row r="2097" ht="12.75">
      <c r="H2097" s="385"/>
    </row>
    <row r="2098" ht="12.75">
      <c r="H2098" s="385"/>
    </row>
    <row r="2099" ht="12.75">
      <c r="H2099" s="385"/>
    </row>
    <row r="2100" ht="12.75">
      <c r="H2100" s="385"/>
    </row>
    <row r="2101" ht="12.75">
      <c r="H2101" s="385"/>
    </row>
    <row r="2102" ht="12.75">
      <c r="H2102" s="385"/>
    </row>
    <row r="2103" ht="12.75">
      <c r="H2103" s="385"/>
    </row>
    <row r="2104" ht="12.75">
      <c r="H2104" s="385"/>
    </row>
    <row r="2105" ht="12.75">
      <c r="H2105" s="385"/>
    </row>
    <row r="2106" ht="12.75">
      <c r="H2106" s="385"/>
    </row>
    <row r="2107" ht="12.75">
      <c r="H2107" s="385"/>
    </row>
    <row r="2108" ht="12.75">
      <c r="H2108" s="385"/>
    </row>
    <row r="2109" ht="12.75">
      <c r="H2109" s="385"/>
    </row>
    <row r="2110" ht="12.75">
      <c r="H2110" s="385"/>
    </row>
    <row r="2111" ht="12.75">
      <c r="H2111" s="385"/>
    </row>
    <row r="2112" ht="12.75">
      <c r="H2112" s="385"/>
    </row>
    <row r="2113" ht="12.75">
      <c r="H2113" s="385"/>
    </row>
    <row r="2114" ht="12.75">
      <c r="H2114" s="385"/>
    </row>
    <row r="2115" ht="12.75">
      <c r="H2115" s="385"/>
    </row>
    <row r="2116" ht="12.75">
      <c r="H2116" s="385"/>
    </row>
    <row r="2117" ht="12.75">
      <c r="H2117" s="385"/>
    </row>
    <row r="2118" ht="12.75">
      <c r="H2118" s="385"/>
    </row>
    <row r="2119" ht="12.75">
      <c r="H2119" s="385"/>
    </row>
    <row r="2120" ht="12.75">
      <c r="H2120" s="385"/>
    </row>
    <row r="2121" ht="12.75">
      <c r="H2121" s="385"/>
    </row>
    <row r="2122" ht="12.75">
      <c r="H2122" s="385"/>
    </row>
    <row r="2123" ht="12.75">
      <c r="H2123" s="385"/>
    </row>
    <row r="2124" ht="12.75">
      <c r="H2124" s="385"/>
    </row>
    <row r="2125" ht="12.75">
      <c r="H2125" s="385"/>
    </row>
    <row r="2126" ht="12.75">
      <c r="H2126" s="385"/>
    </row>
    <row r="2127" ht="12.75">
      <c r="H2127" s="385"/>
    </row>
    <row r="2128" ht="12.75">
      <c r="H2128" s="385"/>
    </row>
    <row r="2129" ht="12.75">
      <c r="H2129" s="385"/>
    </row>
    <row r="2130" ht="12.75">
      <c r="H2130" s="385"/>
    </row>
    <row r="2131" ht="12.75">
      <c r="H2131" s="385"/>
    </row>
    <row r="2132" ht="12.75">
      <c r="H2132" s="385"/>
    </row>
    <row r="2133" ht="12.75">
      <c r="H2133" s="385"/>
    </row>
    <row r="2134" ht="12.75">
      <c r="H2134" s="385"/>
    </row>
    <row r="2135" ht="12.75">
      <c r="H2135" s="385"/>
    </row>
    <row r="2136" ht="12.75">
      <c r="H2136" s="385"/>
    </row>
    <row r="2137" ht="12.75">
      <c r="H2137" s="385"/>
    </row>
    <row r="2138" ht="12.75">
      <c r="H2138" s="385"/>
    </row>
    <row r="2139" ht="12.75">
      <c r="H2139" s="385"/>
    </row>
    <row r="2140" ht="12.75">
      <c r="H2140" s="385"/>
    </row>
    <row r="2141" ht="12.75">
      <c r="H2141" s="385"/>
    </row>
    <row r="2142" ht="12.75">
      <c r="H2142" s="385"/>
    </row>
    <row r="2143" ht="12.75">
      <c r="H2143" s="385"/>
    </row>
    <row r="2144" ht="12.75">
      <c r="H2144" s="385"/>
    </row>
    <row r="2145" ht="12.75">
      <c r="H2145" s="385"/>
    </row>
    <row r="2146" ht="12.75">
      <c r="H2146" s="385"/>
    </row>
    <row r="2147" ht="12.75">
      <c r="H2147" s="385"/>
    </row>
    <row r="2148" ht="12.75">
      <c r="H2148" s="385"/>
    </row>
    <row r="2149" ht="12.75">
      <c r="H2149" s="385"/>
    </row>
    <row r="2150" ht="12.75">
      <c r="H2150" s="385"/>
    </row>
    <row r="2151" ht="12.75">
      <c r="H2151" s="385"/>
    </row>
    <row r="2152" ht="12.75">
      <c r="H2152" s="385"/>
    </row>
    <row r="2153" ht="12.75">
      <c r="H2153" s="385"/>
    </row>
    <row r="2154" ht="12.75">
      <c r="H2154" s="385"/>
    </row>
    <row r="2155" ht="12.75">
      <c r="H2155" s="385"/>
    </row>
    <row r="2156" ht="12.75">
      <c r="H2156" s="385"/>
    </row>
    <row r="2157" ht="12.75">
      <c r="H2157" s="385"/>
    </row>
    <row r="2158" ht="12.75">
      <c r="H2158" s="385"/>
    </row>
    <row r="2159" ht="12.75">
      <c r="H2159" s="385"/>
    </row>
    <row r="2160" ht="12.75">
      <c r="H2160" s="385"/>
    </row>
    <row r="2161" ht="12.75">
      <c r="H2161" s="385"/>
    </row>
    <row r="2162" ht="12.75">
      <c r="H2162" s="385"/>
    </row>
    <row r="2163" ht="12.75">
      <c r="H2163" s="385"/>
    </row>
    <row r="2164" ht="12.75">
      <c r="H2164" s="385"/>
    </row>
    <row r="2165" ht="12.75">
      <c r="H2165" s="385"/>
    </row>
    <row r="2166" ht="12.75">
      <c r="H2166" s="385"/>
    </row>
    <row r="2167" ht="12.75">
      <c r="H2167" s="385"/>
    </row>
    <row r="2168" ht="12.75">
      <c r="H2168" s="385"/>
    </row>
    <row r="2169" ht="12.75">
      <c r="H2169" s="385"/>
    </row>
    <row r="2170" ht="12.75">
      <c r="H2170" s="385"/>
    </row>
    <row r="2171" ht="12.75">
      <c r="H2171" s="385"/>
    </row>
    <row r="2172" ht="12.75">
      <c r="H2172" s="385"/>
    </row>
    <row r="2173" ht="12.75">
      <c r="H2173" s="385"/>
    </row>
    <row r="2174" ht="12.75">
      <c r="H2174" s="385"/>
    </row>
    <row r="2175" ht="12.75">
      <c r="H2175" s="385"/>
    </row>
    <row r="2176" ht="12.75">
      <c r="H2176" s="385"/>
    </row>
    <row r="2177" ht="12.75">
      <c r="H2177" s="385"/>
    </row>
    <row r="2178" ht="12.75">
      <c r="H2178" s="385"/>
    </row>
    <row r="2179" ht="12.75">
      <c r="H2179" s="385"/>
    </row>
    <row r="2180" ht="12.75">
      <c r="H2180" s="385"/>
    </row>
    <row r="2181" ht="12.75">
      <c r="H2181" s="385"/>
    </row>
    <row r="2182" ht="12.75">
      <c r="H2182" s="385"/>
    </row>
    <row r="2183" ht="12.75">
      <c r="H2183" s="385"/>
    </row>
    <row r="2184" ht="12.75">
      <c r="H2184" s="385"/>
    </row>
    <row r="2185" ht="12.75">
      <c r="H2185" s="385"/>
    </row>
    <row r="2186" ht="12.75">
      <c r="H2186" s="385"/>
    </row>
    <row r="2187" ht="12.75">
      <c r="H2187" s="385"/>
    </row>
    <row r="2188" ht="12.75">
      <c r="H2188" s="385"/>
    </row>
    <row r="2189" ht="12.75">
      <c r="H2189" s="385"/>
    </row>
    <row r="2190" ht="12.75">
      <c r="H2190" s="385"/>
    </row>
    <row r="2191" ht="12.75">
      <c r="H2191" s="385"/>
    </row>
    <row r="2192" ht="12.75">
      <c r="H2192" s="385"/>
    </row>
    <row r="2193" ht="12.75">
      <c r="H2193" s="385"/>
    </row>
    <row r="2194" ht="12.75">
      <c r="H2194" s="385"/>
    </row>
    <row r="2195" ht="12.75">
      <c r="H2195" s="385"/>
    </row>
    <row r="2196" ht="12.75">
      <c r="H2196" s="385"/>
    </row>
    <row r="2197" ht="12.75">
      <c r="H2197" s="385"/>
    </row>
    <row r="2198" ht="12.75">
      <c r="H2198" s="385"/>
    </row>
    <row r="2199" ht="12.75">
      <c r="H2199" s="385"/>
    </row>
    <row r="2200" ht="12.75">
      <c r="H2200" s="385"/>
    </row>
    <row r="2201" ht="12.75">
      <c r="H2201" s="385"/>
    </row>
    <row r="2202" ht="12.75">
      <c r="H2202" s="385"/>
    </row>
    <row r="2203" ht="12.75">
      <c r="H2203" s="385"/>
    </row>
    <row r="2204" ht="12.75">
      <c r="H2204" s="385"/>
    </row>
    <row r="2205" ht="12.75">
      <c r="H2205" s="385"/>
    </row>
    <row r="2206" ht="12.75">
      <c r="H2206" s="385"/>
    </row>
    <row r="2207" ht="12.75">
      <c r="H2207" s="385"/>
    </row>
    <row r="2208" ht="12.75">
      <c r="H2208" s="385"/>
    </row>
    <row r="2209" ht="12.75">
      <c r="H2209" s="385"/>
    </row>
    <row r="2210" ht="12.75">
      <c r="H2210" s="385"/>
    </row>
    <row r="2211" ht="12.75">
      <c r="H2211" s="385"/>
    </row>
    <row r="2212" ht="12.75">
      <c r="H2212" s="385"/>
    </row>
    <row r="2213" ht="12.75">
      <c r="H2213" s="385"/>
    </row>
    <row r="2214" ht="12.75">
      <c r="H2214" s="385"/>
    </row>
    <row r="2215" ht="12.75">
      <c r="H2215" s="385"/>
    </row>
    <row r="2216" ht="12.75">
      <c r="H2216" s="385"/>
    </row>
    <row r="2217" ht="12.75">
      <c r="H2217" s="385"/>
    </row>
    <row r="2218" ht="12.75">
      <c r="H2218" s="385"/>
    </row>
    <row r="2219" ht="12.75">
      <c r="H2219" s="385"/>
    </row>
    <row r="2220" ht="12.75">
      <c r="H2220" s="385"/>
    </row>
    <row r="2221" ht="12.75">
      <c r="H2221" s="385"/>
    </row>
    <row r="2222" ht="12.75">
      <c r="H2222" s="385"/>
    </row>
    <row r="2223" ht="12.75">
      <c r="H2223" s="385"/>
    </row>
    <row r="2224" ht="12.75">
      <c r="H2224" s="385"/>
    </row>
    <row r="2225" ht="12.75">
      <c r="H2225" s="385"/>
    </row>
    <row r="2226" ht="12.75">
      <c r="H2226" s="385"/>
    </row>
    <row r="2227" ht="12.75">
      <c r="H2227" s="385"/>
    </row>
    <row r="2228" ht="12.75">
      <c r="H2228" s="385"/>
    </row>
    <row r="2229" ht="12.75">
      <c r="H2229" s="385"/>
    </row>
    <row r="2230" ht="12.75">
      <c r="H2230" s="385"/>
    </row>
    <row r="2231" ht="12.75">
      <c r="H2231" s="385"/>
    </row>
    <row r="2232" ht="12.75">
      <c r="H2232" s="385"/>
    </row>
    <row r="2233" ht="12.75">
      <c r="H2233" s="385"/>
    </row>
    <row r="2234" ht="12.75">
      <c r="H2234" s="385"/>
    </row>
    <row r="2235" ht="12.75">
      <c r="H2235" s="385"/>
    </row>
    <row r="2236" ht="12.75">
      <c r="H2236" s="385"/>
    </row>
    <row r="2237" ht="12.75">
      <c r="H2237" s="385"/>
    </row>
    <row r="2238" ht="12.75">
      <c r="H2238" s="385"/>
    </row>
    <row r="2239" ht="12.75">
      <c r="H2239" s="385"/>
    </row>
    <row r="2240" ht="12.75">
      <c r="H2240" s="385"/>
    </row>
    <row r="2241" ht="12.75">
      <c r="H2241" s="385"/>
    </row>
    <row r="2242" ht="12.75">
      <c r="H2242" s="385"/>
    </row>
    <row r="2243" ht="12.75">
      <c r="H2243" s="385"/>
    </row>
    <row r="2244" ht="12.75">
      <c r="H2244" s="385"/>
    </row>
    <row r="2245" ht="12.75">
      <c r="H2245" s="385"/>
    </row>
    <row r="2246" ht="12.75">
      <c r="H2246" s="385"/>
    </row>
    <row r="2247" ht="12.75">
      <c r="H2247" s="385"/>
    </row>
    <row r="2248" ht="12.75">
      <c r="H2248" s="385"/>
    </row>
    <row r="2249" ht="12.75">
      <c r="H2249" s="385"/>
    </row>
    <row r="2250" ht="12.75">
      <c r="H2250" s="385"/>
    </row>
    <row r="2251" ht="12.75">
      <c r="H2251" s="385"/>
    </row>
    <row r="2252" ht="12.75">
      <c r="H2252" s="385"/>
    </row>
    <row r="2253" ht="12.75">
      <c r="H2253" s="385"/>
    </row>
    <row r="2254" ht="12.75">
      <c r="H2254" s="385"/>
    </row>
    <row r="2255" ht="12.75">
      <c r="H2255" s="385"/>
    </row>
    <row r="2256" ht="12.75">
      <c r="H2256" s="385"/>
    </row>
    <row r="2257" ht="12.75">
      <c r="H2257" s="385"/>
    </row>
    <row r="2258" ht="12.75">
      <c r="H2258" s="385"/>
    </row>
    <row r="2259" ht="12.75">
      <c r="H2259" s="385"/>
    </row>
    <row r="2260" ht="12.75">
      <c r="H2260" s="385"/>
    </row>
    <row r="2261" ht="12.75">
      <c r="H2261" s="385"/>
    </row>
    <row r="2262" ht="12.75">
      <c r="H2262" s="385"/>
    </row>
    <row r="2263" ht="12.75">
      <c r="H2263" s="385"/>
    </row>
    <row r="2264" ht="12.75">
      <c r="H2264" s="385"/>
    </row>
    <row r="2265" ht="12.75">
      <c r="H2265" s="385"/>
    </row>
    <row r="2266" ht="12.75">
      <c r="H2266" s="385"/>
    </row>
    <row r="2267" ht="12.75">
      <c r="H2267" s="385"/>
    </row>
    <row r="2268" ht="12.75">
      <c r="H2268" s="385"/>
    </row>
    <row r="2269" ht="12.75">
      <c r="H2269" s="385"/>
    </row>
    <row r="2270" ht="12.75">
      <c r="H2270" s="385"/>
    </row>
    <row r="2271" ht="12.75">
      <c r="H2271" s="385"/>
    </row>
    <row r="2272" ht="12.75">
      <c r="H2272" s="385"/>
    </row>
    <row r="2273" ht="12.75">
      <c r="H2273" s="385"/>
    </row>
    <row r="2274" ht="12.75">
      <c r="H2274" s="385"/>
    </row>
    <row r="2275" ht="12.75">
      <c r="H2275" s="385"/>
    </row>
    <row r="2276" ht="12.75">
      <c r="H2276" s="385"/>
    </row>
    <row r="2277" ht="12.75">
      <c r="H2277" s="385"/>
    </row>
    <row r="2278" ht="12.75">
      <c r="H2278" s="385"/>
    </row>
    <row r="2279" ht="12.75">
      <c r="H2279" s="385"/>
    </row>
    <row r="2280" ht="12.75">
      <c r="H2280" s="385"/>
    </row>
    <row r="2281" ht="12.75">
      <c r="H2281" s="385"/>
    </row>
    <row r="2282" ht="12.75">
      <c r="H2282" s="385"/>
    </row>
    <row r="2283" ht="12.75">
      <c r="H2283" s="385"/>
    </row>
    <row r="2284" ht="12.75">
      <c r="H2284" s="385"/>
    </row>
    <row r="2285" ht="12.75">
      <c r="H2285" s="385"/>
    </row>
    <row r="2286" ht="12.75">
      <c r="H2286" s="385"/>
    </row>
    <row r="2287" ht="12.75">
      <c r="H2287" s="385"/>
    </row>
    <row r="2288" ht="12.75">
      <c r="H2288" s="385"/>
    </row>
    <row r="2289" ht="12.75">
      <c r="H2289" s="385"/>
    </row>
    <row r="2290" ht="12.75">
      <c r="H2290" s="385"/>
    </row>
    <row r="2291" ht="12.75">
      <c r="H2291" s="385"/>
    </row>
    <row r="2292" ht="12.75">
      <c r="H2292" s="385"/>
    </row>
    <row r="2293" ht="12.75">
      <c r="H2293" s="385"/>
    </row>
    <row r="2294" ht="12.75">
      <c r="H2294" s="385"/>
    </row>
    <row r="2295" ht="12.75">
      <c r="H2295" s="385"/>
    </row>
    <row r="2296" ht="12.75">
      <c r="H2296" s="385"/>
    </row>
    <row r="2297" ht="12.75">
      <c r="H2297" s="385"/>
    </row>
    <row r="2298" ht="12.75">
      <c r="H2298" s="385"/>
    </row>
    <row r="2299" ht="12.75">
      <c r="H2299" s="385"/>
    </row>
    <row r="2300" ht="12.75">
      <c r="H2300" s="385"/>
    </row>
    <row r="2301" ht="12.75">
      <c r="H2301" s="385"/>
    </row>
    <row r="2302" ht="12.75">
      <c r="H2302" s="385"/>
    </row>
    <row r="2303" ht="12.75">
      <c r="H2303" s="385"/>
    </row>
    <row r="2304" ht="12.75">
      <c r="H2304" s="385"/>
    </row>
    <row r="2305" ht="12.75">
      <c r="H2305" s="385"/>
    </row>
    <row r="2306" ht="12.75">
      <c r="H2306" s="385"/>
    </row>
    <row r="2307" ht="12.75">
      <c r="H2307" s="385"/>
    </row>
    <row r="2308" ht="12.75">
      <c r="H2308" s="385"/>
    </row>
    <row r="2309" ht="12.75">
      <c r="H2309" s="385"/>
    </row>
    <row r="2310" ht="12.75">
      <c r="H2310" s="385"/>
    </row>
    <row r="2311" ht="12.75">
      <c r="H2311" s="385"/>
    </row>
    <row r="2312" ht="12.75">
      <c r="H2312" s="385"/>
    </row>
    <row r="2313" ht="12.75">
      <c r="H2313" s="385"/>
    </row>
    <row r="2314" ht="12.75">
      <c r="H2314" s="385"/>
    </row>
    <row r="2315" ht="12.75">
      <c r="H2315" s="385"/>
    </row>
    <row r="2316" ht="12.75">
      <c r="H2316" s="385"/>
    </row>
    <row r="2317" ht="12.75">
      <c r="H2317" s="385"/>
    </row>
    <row r="2318" ht="12.75">
      <c r="H2318" s="385"/>
    </row>
    <row r="2319" ht="12.75">
      <c r="H2319" s="385"/>
    </row>
    <row r="2320" ht="12.75">
      <c r="H2320" s="385"/>
    </row>
    <row r="2321" ht="12.75">
      <c r="H2321" s="385"/>
    </row>
    <row r="2322" ht="12.75">
      <c r="H2322" s="385"/>
    </row>
    <row r="2323" ht="12.75">
      <c r="H2323" s="385"/>
    </row>
    <row r="2324" ht="12.75">
      <c r="H2324" s="385"/>
    </row>
    <row r="2325" ht="12.75">
      <c r="H2325" s="385"/>
    </row>
    <row r="2326" ht="12.75">
      <c r="H2326" s="385"/>
    </row>
    <row r="2327" ht="12.75">
      <c r="H2327" s="385"/>
    </row>
    <row r="2328" ht="12.75">
      <c r="H2328" s="385"/>
    </row>
    <row r="2329" ht="12.75">
      <c r="H2329" s="385"/>
    </row>
    <row r="2330" ht="12.75">
      <c r="H2330" s="385"/>
    </row>
    <row r="2331" ht="12.75">
      <c r="H2331" s="385"/>
    </row>
    <row r="2332" ht="12.75">
      <c r="H2332" s="385"/>
    </row>
    <row r="2333" ht="12.75">
      <c r="H2333" s="385"/>
    </row>
    <row r="2334" ht="12.75">
      <c r="H2334" s="385"/>
    </row>
    <row r="2335" ht="12.75">
      <c r="H2335" s="385"/>
    </row>
    <row r="2336" ht="12.75">
      <c r="H2336" s="385"/>
    </row>
    <row r="2337" ht="12.75">
      <c r="H2337" s="385"/>
    </row>
    <row r="2338" ht="12.75">
      <c r="H2338" s="385"/>
    </row>
    <row r="2339" ht="12.75">
      <c r="H2339" s="385"/>
    </row>
    <row r="2340" ht="12.75">
      <c r="H2340" s="385"/>
    </row>
    <row r="2341" ht="12.75">
      <c r="H2341" s="385"/>
    </row>
    <row r="2342" ht="12.75">
      <c r="H2342" s="385"/>
    </row>
    <row r="2343" ht="12.75">
      <c r="H2343" s="385"/>
    </row>
    <row r="2344" ht="12.75">
      <c r="H2344" s="385"/>
    </row>
    <row r="2345" ht="12.75">
      <c r="H2345" s="385"/>
    </row>
    <row r="2346" ht="12.75">
      <c r="H2346" s="385"/>
    </row>
    <row r="2347" ht="12.75">
      <c r="H2347" s="385"/>
    </row>
    <row r="2348" ht="12.75">
      <c r="H2348" s="385"/>
    </row>
    <row r="2349" ht="12.75">
      <c r="H2349" s="385"/>
    </row>
    <row r="2350" ht="12.75">
      <c r="H2350" s="385"/>
    </row>
    <row r="2351" ht="12.75">
      <c r="H2351" s="385"/>
    </row>
    <row r="2352" ht="12.75">
      <c r="H2352" s="385"/>
    </row>
    <row r="2353" ht="12.75">
      <c r="H2353" s="385"/>
    </row>
    <row r="2354" ht="12.75">
      <c r="H2354" s="385"/>
    </row>
    <row r="2355" ht="12.75">
      <c r="H2355" s="385"/>
    </row>
    <row r="2356" ht="12.75">
      <c r="H2356" s="385"/>
    </row>
    <row r="2357" ht="12.75">
      <c r="H2357" s="385"/>
    </row>
    <row r="2358" ht="12.75">
      <c r="H2358" s="385"/>
    </row>
    <row r="2359" ht="12.75">
      <c r="H2359" s="385"/>
    </row>
    <row r="2360" ht="12.75">
      <c r="H2360" s="385"/>
    </row>
    <row r="2361" ht="12.75">
      <c r="H2361" s="385"/>
    </row>
    <row r="2362" ht="12.75">
      <c r="H2362" s="385"/>
    </row>
    <row r="2363" ht="12.75">
      <c r="H2363" s="385"/>
    </row>
    <row r="2364" ht="12.75">
      <c r="H2364" s="385"/>
    </row>
    <row r="2365" ht="12.75">
      <c r="H2365" s="385"/>
    </row>
    <row r="2366" ht="12.75">
      <c r="H2366" s="385"/>
    </row>
    <row r="2367" ht="12.75">
      <c r="H2367" s="385"/>
    </row>
    <row r="2368" ht="12.75">
      <c r="H2368" s="385"/>
    </row>
    <row r="2369" ht="12.75">
      <c r="H2369" s="385"/>
    </row>
    <row r="2370" ht="12.75">
      <c r="H2370" s="385"/>
    </row>
    <row r="2371" ht="12.75">
      <c r="H2371" s="385"/>
    </row>
    <row r="2372" ht="12.75">
      <c r="H2372" s="385"/>
    </row>
    <row r="2373" ht="12.75">
      <c r="H2373" s="385"/>
    </row>
    <row r="2374" ht="12.75">
      <c r="H2374" s="385"/>
    </row>
    <row r="2375" ht="12.75">
      <c r="H2375" s="385"/>
    </row>
    <row r="2376" ht="12.75">
      <c r="H2376" s="385"/>
    </row>
    <row r="2377" ht="12.75">
      <c r="H2377" s="385"/>
    </row>
    <row r="2378" ht="12.75">
      <c r="H2378" s="385"/>
    </row>
    <row r="2379" ht="12.75">
      <c r="H2379" s="385"/>
    </row>
    <row r="2380" ht="12.75">
      <c r="H2380" s="385"/>
    </row>
    <row r="2381" ht="12.75">
      <c r="H2381" s="385"/>
    </row>
    <row r="2382" ht="12.75">
      <c r="H2382" s="385"/>
    </row>
    <row r="2383" ht="12.75">
      <c r="H2383" s="385"/>
    </row>
    <row r="2384" ht="12.75">
      <c r="H2384" s="385"/>
    </row>
    <row r="2385" ht="12.75">
      <c r="H2385" s="385"/>
    </row>
    <row r="2386" ht="12.75">
      <c r="H2386" s="385"/>
    </row>
    <row r="2387" ht="12.75">
      <c r="H2387" s="385"/>
    </row>
    <row r="2388" ht="12.75">
      <c r="H2388" s="385"/>
    </row>
    <row r="2389" ht="12.75">
      <c r="H2389" s="385"/>
    </row>
    <row r="2390" ht="12.75">
      <c r="H2390" s="385"/>
    </row>
    <row r="2391" ht="12.75">
      <c r="H2391" s="385"/>
    </row>
    <row r="2392" ht="12.75">
      <c r="H2392" s="385"/>
    </row>
    <row r="2393" ht="12.75">
      <c r="H2393" s="385"/>
    </row>
    <row r="2394" ht="12.75">
      <c r="H2394" s="385"/>
    </row>
    <row r="2395" ht="12.75">
      <c r="H2395" s="385"/>
    </row>
    <row r="2396" ht="12.75">
      <c r="H2396" s="385"/>
    </row>
    <row r="2397" ht="12.75">
      <c r="H2397" s="385"/>
    </row>
    <row r="2398" ht="12.75">
      <c r="H2398" s="385"/>
    </row>
    <row r="2399" ht="12.75">
      <c r="H2399" s="385"/>
    </row>
    <row r="2400" ht="12.75">
      <c r="H2400" s="385"/>
    </row>
    <row r="2401" ht="12.75">
      <c r="H2401" s="385"/>
    </row>
    <row r="2402" ht="12.75">
      <c r="H2402" s="385"/>
    </row>
    <row r="2403" ht="12.75">
      <c r="H2403" s="385"/>
    </row>
    <row r="2404" ht="12.75">
      <c r="H2404" s="385"/>
    </row>
    <row r="2405" ht="12.75">
      <c r="H2405" s="385"/>
    </row>
    <row r="2406" ht="12.75">
      <c r="H2406" s="385"/>
    </row>
    <row r="2407" ht="12.75">
      <c r="H2407" s="385"/>
    </row>
    <row r="2408" ht="12.75">
      <c r="H2408" s="385"/>
    </row>
    <row r="2409" ht="12.75">
      <c r="H2409" s="385"/>
    </row>
    <row r="2410" ht="12.75">
      <c r="H2410" s="385"/>
    </row>
    <row r="2411" ht="12.75">
      <c r="H2411" s="385"/>
    </row>
    <row r="2412" ht="12.75">
      <c r="H2412" s="385"/>
    </row>
    <row r="2413" ht="12.75">
      <c r="H2413" s="385"/>
    </row>
    <row r="2414" ht="12.75">
      <c r="H2414" s="385"/>
    </row>
    <row r="2415" ht="12.75">
      <c r="H2415" s="385"/>
    </row>
    <row r="2416" ht="12.75">
      <c r="H2416" s="385"/>
    </row>
    <row r="2417" ht="12.75">
      <c r="H2417" s="385"/>
    </row>
    <row r="2418" ht="12.75">
      <c r="H2418" s="385"/>
    </row>
    <row r="2419" ht="12.75">
      <c r="H2419" s="385"/>
    </row>
    <row r="2420" ht="12.75">
      <c r="H2420" s="385"/>
    </row>
    <row r="2421" ht="12.75">
      <c r="H2421" s="385"/>
    </row>
    <row r="2422" ht="12.75">
      <c r="H2422" s="385"/>
    </row>
    <row r="2423" ht="12.75">
      <c r="H2423" s="385"/>
    </row>
    <row r="2424" ht="12.75">
      <c r="H2424" s="385"/>
    </row>
    <row r="2425" ht="12.75">
      <c r="H2425" s="385"/>
    </row>
    <row r="2426" ht="12.75">
      <c r="H2426" s="385"/>
    </row>
    <row r="2427" ht="12.75">
      <c r="H2427" s="385"/>
    </row>
    <row r="2428" ht="12.75">
      <c r="H2428" s="385"/>
    </row>
    <row r="2429" ht="12.75">
      <c r="H2429" s="385"/>
    </row>
    <row r="2430" ht="12.75">
      <c r="H2430" s="385"/>
    </row>
    <row r="2431" ht="12.75">
      <c r="H2431" s="385"/>
    </row>
    <row r="2432" ht="12.75">
      <c r="H2432" s="385"/>
    </row>
    <row r="2433" ht="12.75">
      <c r="H2433" s="385"/>
    </row>
    <row r="2434" ht="12.75">
      <c r="H2434" s="385"/>
    </row>
    <row r="2435" ht="12.75">
      <c r="H2435" s="385"/>
    </row>
    <row r="2436" ht="12.75">
      <c r="H2436" s="385"/>
    </row>
    <row r="2437" ht="12.75">
      <c r="H2437" s="385"/>
    </row>
    <row r="2438" ht="12.75">
      <c r="H2438" s="385"/>
    </row>
    <row r="2439" ht="12.75">
      <c r="H2439" s="385"/>
    </row>
    <row r="2440" ht="12.75">
      <c r="H2440" s="385"/>
    </row>
    <row r="2441" ht="12.75">
      <c r="H2441" s="385"/>
    </row>
    <row r="2442" ht="12.75">
      <c r="H2442" s="385"/>
    </row>
    <row r="2443" ht="12.75">
      <c r="H2443" s="385"/>
    </row>
    <row r="2444" ht="12.75">
      <c r="H2444" s="385"/>
    </row>
    <row r="2445" ht="12.75">
      <c r="H2445" s="385"/>
    </row>
    <row r="2446" ht="12.75">
      <c r="H2446" s="385"/>
    </row>
    <row r="2447" ht="12.75">
      <c r="H2447" s="385"/>
    </row>
    <row r="2448" ht="12.75">
      <c r="H2448" s="385"/>
    </row>
    <row r="2449" ht="12.75">
      <c r="H2449" s="385"/>
    </row>
    <row r="2450" ht="12.75">
      <c r="H2450" s="385"/>
    </row>
    <row r="2451" ht="12.75">
      <c r="H2451" s="385"/>
    </row>
    <row r="2452" ht="12.75">
      <c r="H2452" s="385"/>
    </row>
    <row r="2453" ht="12.75">
      <c r="H2453" s="385"/>
    </row>
    <row r="2454" ht="12.75">
      <c r="H2454" s="385"/>
    </row>
    <row r="2455" ht="12.75">
      <c r="H2455" s="385"/>
    </row>
    <row r="2456" ht="12.75">
      <c r="H2456" s="385"/>
    </row>
    <row r="2457" ht="12.75">
      <c r="H2457" s="385"/>
    </row>
    <row r="2458" ht="12.75">
      <c r="H2458" s="385"/>
    </row>
    <row r="2459" ht="12.75">
      <c r="H2459" s="385"/>
    </row>
    <row r="2460" ht="12.75">
      <c r="H2460" s="385"/>
    </row>
    <row r="2461" ht="12.75">
      <c r="H2461" s="385"/>
    </row>
    <row r="2462" ht="12.75">
      <c r="H2462" s="385"/>
    </row>
    <row r="2463" ht="12.75">
      <c r="H2463" s="385"/>
    </row>
    <row r="2464" ht="12.75">
      <c r="H2464" s="385"/>
    </row>
    <row r="2465" ht="12.75">
      <c r="H2465" s="385"/>
    </row>
    <row r="2466" ht="12.75">
      <c r="H2466" s="385"/>
    </row>
    <row r="2467" ht="12.75">
      <c r="H2467" s="385"/>
    </row>
    <row r="2468" ht="12.75">
      <c r="H2468" s="385"/>
    </row>
    <row r="2469" ht="12.75">
      <c r="H2469" s="385"/>
    </row>
    <row r="2470" ht="12.75">
      <c r="H2470" s="385"/>
    </row>
    <row r="2471" ht="12.75">
      <c r="H2471" s="385"/>
    </row>
    <row r="2472" ht="12.75">
      <c r="H2472" s="385"/>
    </row>
    <row r="2473" ht="12.75">
      <c r="H2473" s="385"/>
    </row>
    <row r="2474" ht="12.75">
      <c r="H2474" s="385"/>
    </row>
    <row r="2475" ht="12.75">
      <c r="H2475" s="385"/>
    </row>
    <row r="2476" ht="12.75">
      <c r="H2476" s="385"/>
    </row>
    <row r="2477" ht="12.75">
      <c r="H2477" s="385"/>
    </row>
    <row r="2478" ht="12.75">
      <c r="H2478" s="385"/>
    </row>
    <row r="2479" ht="12.75">
      <c r="H2479" s="385"/>
    </row>
    <row r="2480" ht="12.75">
      <c r="H2480" s="385"/>
    </row>
    <row r="2481" ht="12.75">
      <c r="H2481" s="385"/>
    </row>
    <row r="2482" ht="12.75">
      <c r="H2482" s="385"/>
    </row>
    <row r="2483" ht="12.75">
      <c r="H2483" s="385"/>
    </row>
    <row r="2484" ht="12.75">
      <c r="H2484" s="385"/>
    </row>
    <row r="2485" ht="12.75">
      <c r="H2485" s="385"/>
    </row>
    <row r="2486" ht="12.75">
      <c r="H2486" s="385"/>
    </row>
    <row r="2487" ht="12.75">
      <c r="H2487" s="385"/>
    </row>
    <row r="2488" ht="12.75">
      <c r="H2488" s="385"/>
    </row>
    <row r="2489" ht="12.75">
      <c r="H2489" s="385"/>
    </row>
    <row r="2490" ht="12.75">
      <c r="H2490" s="385"/>
    </row>
    <row r="2491" ht="12.75">
      <c r="H2491" s="385"/>
    </row>
    <row r="2492" ht="12.75">
      <c r="H2492" s="385"/>
    </row>
    <row r="2493" ht="12.75">
      <c r="H2493" s="385"/>
    </row>
    <row r="2494" ht="12.75">
      <c r="H2494" s="385"/>
    </row>
    <row r="2495" ht="12.75">
      <c r="H2495" s="385"/>
    </row>
    <row r="2496" ht="12.75">
      <c r="H2496" s="385"/>
    </row>
    <row r="2497" ht="12.75">
      <c r="H2497" s="385"/>
    </row>
    <row r="2498" ht="12.75">
      <c r="H2498" s="385"/>
    </row>
    <row r="2499" ht="12.75">
      <c r="H2499" s="385"/>
    </row>
    <row r="2500" ht="12.75">
      <c r="H2500" s="385"/>
    </row>
    <row r="2501" ht="12.75">
      <c r="H2501" s="385"/>
    </row>
    <row r="2502" ht="12.75">
      <c r="H2502" s="385"/>
    </row>
    <row r="2503" ht="12.75">
      <c r="H2503" s="385"/>
    </row>
    <row r="2504" ht="12.75">
      <c r="H2504" s="385"/>
    </row>
    <row r="2505" ht="12.75">
      <c r="H2505" s="385"/>
    </row>
    <row r="2506" ht="12.75">
      <c r="H2506" s="385"/>
    </row>
    <row r="2507" ht="12.75">
      <c r="H2507" s="385"/>
    </row>
    <row r="2508" ht="12.75">
      <c r="H2508" s="385"/>
    </row>
    <row r="2509" ht="12.75">
      <c r="H2509" s="385"/>
    </row>
    <row r="2510" ht="12.75">
      <c r="H2510" s="385"/>
    </row>
    <row r="2511" ht="12.75">
      <c r="H2511" s="385"/>
    </row>
    <row r="2512" ht="12.75">
      <c r="H2512" s="385"/>
    </row>
    <row r="2513" ht="12.75">
      <c r="H2513" s="385"/>
    </row>
    <row r="2514" ht="12.75">
      <c r="H2514" s="385"/>
    </row>
    <row r="2515" ht="12.75">
      <c r="H2515" s="385"/>
    </row>
    <row r="2516" ht="12.75">
      <c r="H2516" s="385"/>
    </row>
    <row r="2517" ht="12.75">
      <c r="H2517" s="385"/>
    </row>
    <row r="2518" ht="12.75">
      <c r="H2518" s="385"/>
    </row>
    <row r="2519" ht="12.75">
      <c r="H2519" s="385"/>
    </row>
    <row r="2520" ht="12.75">
      <c r="H2520" s="385"/>
    </row>
    <row r="2521" ht="12.75">
      <c r="H2521" s="385"/>
    </row>
    <row r="2522" ht="12.75">
      <c r="H2522" s="385"/>
    </row>
    <row r="2523" ht="12.75">
      <c r="H2523" s="385"/>
    </row>
    <row r="2524" ht="12.75">
      <c r="H2524" s="385"/>
    </row>
    <row r="2525" ht="12.75">
      <c r="H2525" s="385"/>
    </row>
    <row r="2526" ht="12.75">
      <c r="H2526" s="385"/>
    </row>
    <row r="2527" ht="12.75">
      <c r="H2527" s="385"/>
    </row>
    <row r="2528" ht="12.75">
      <c r="H2528" s="385"/>
    </row>
    <row r="2529" ht="12.75">
      <c r="H2529" s="385"/>
    </row>
    <row r="2530" ht="12.75">
      <c r="H2530" s="385"/>
    </row>
    <row r="2531" ht="12.75">
      <c r="H2531" s="385"/>
    </row>
    <row r="2532" ht="12.75">
      <c r="H2532" s="385"/>
    </row>
    <row r="2533" ht="12.75">
      <c r="H2533" s="385"/>
    </row>
    <row r="2534" ht="12.75">
      <c r="H2534" s="385"/>
    </row>
    <row r="2535" ht="12.75">
      <c r="H2535" s="385"/>
    </row>
    <row r="2536" ht="12.75">
      <c r="H2536" s="385"/>
    </row>
    <row r="2537" ht="12.75">
      <c r="H2537" s="385"/>
    </row>
    <row r="2538" ht="12.75">
      <c r="H2538" s="385"/>
    </row>
    <row r="2539" ht="12.75">
      <c r="H2539" s="385"/>
    </row>
    <row r="2540" ht="12.75">
      <c r="H2540" s="385"/>
    </row>
    <row r="2541" ht="12.75">
      <c r="H2541" s="385"/>
    </row>
    <row r="2542" ht="12.75">
      <c r="H2542" s="385"/>
    </row>
    <row r="2543" ht="12.75">
      <c r="H2543" s="385"/>
    </row>
    <row r="2544" ht="12.75">
      <c r="H2544" s="385"/>
    </row>
    <row r="2545" ht="12.75">
      <c r="H2545" s="385"/>
    </row>
    <row r="2546" ht="12.75">
      <c r="H2546" s="385"/>
    </row>
    <row r="2547" ht="12.75">
      <c r="H2547" s="385"/>
    </row>
    <row r="2548" ht="12.75">
      <c r="H2548" s="385"/>
    </row>
    <row r="2549" ht="12.75">
      <c r="H2549" s="385"/>
    </row>
    <row r="2550" ht="12.75">
      <c r="H2550" s="385"/>
    </row>
    <row r="2551" ht="12.75">
      <c r="H2551" s="385"/>
    </row>
    <row r="2552" ht="12.75">
      <c r="H2552" s="385"/>
    </row>
    <row r="2553" ht="12.75">
      <c r="H2553" s="385"/>
    </row>
    <row r="2554" ht="12.75">
      <c r="H2554" s="385"/>
    </row>
    <row r="2555" ht="12.75">
      <c r="H2555" s="385"/>
    </row>
    <row r="2556" ht="12.75">
      <c r="H2556" s="385"/>
    </row>
    <row r="2557" ht="12.75">
      <c r="H2557" s="385"/>
    </row>
    <row r="2558" ht="12.75">
      <c r="H2558" s="385"/>
    </row>
    <row r="2559" ht="12.75">
      <c r="H2559" s="385"/>
    </row>
    <row r="2560" ht="12.75">
      <c r="H2560" s="385"/>
    </row>
    <row r="2561" ht="12.75">
      <c r="H2561" s="385"/>
    </row>
    <row r="2562" ht="12.75">
      <c r="H2562" s="385"/>
    </row>
    <row r="2563" ht="12.75">
      <c r="H2563" s="385"/>
    </row>
    <row r="2564" ht="12.75">
      <c r="H2564" s="385"/>
    </row>
    <row r="2565" ht="12.75">
      <c r="H2565" s="385"/>
    </row>
    <row r="2566" ht="12.75">
      <c r="H2566" s="385"/>
    </row>
    <row r="2567" ht="12.75">
      <c r="H2567" s="385"/>
    </row>
    <row r="2568" ht="12.75">
      <c r="H2568" s="385"/>
    </row>
    <row r="2569" ht="12.75">
      <c r="H2569" s="385"/>
    </row>
    <row r="2570" ht="12.75">
      <c r="H2570" s="385"/>
    </row>
    <row r="2571" ht="12.75">
      <c r="H2571" s="385"/>
    </row>
    <row r="2572" ht="12.75">
      <c r="H2572" s="385"/>
    </row>
    <row r="2573" ht="12.75">
      <c r="H2573" s="385"/>
    </row>
    <row r="2574" ht="12.75">
      <c r="H2574" s="385"/>
    </row>
    <row r="2575" ht="12.75">
      <c r="H2575" s="385"/>
    </row>
    <row r="2576" ht="12.75">
      <c r="H2576" s="385"/>
    </row>
    <row r="2577" ht="12.75">
      <c r="H2577" s="385"/>
    </row>
    <row r="2578" ht="12.75">
      <c r="H2578" s="385"/>
    </row>
    <row r="2579" ht="12.75">
      <c r="H2579" s="385"/>
    </row>
    <row r="2580" ht="12.75">
      <c r="H2580" s="385"/>
    </row>
    <row r="2581" ht="12.75">
      <c r="H2581" s="385"/>
    </row>
    <row r="2582" ht="12.75">
      <c r="H2582" s="385"/>
    </row>
    <row r="2583" ht="12.75">
      <c r="H2583" s="385"/>
    </row>
    <row r="2584" ht="12.75">
      <c r="H2584" s="385"/>
    </row>
    <row r="2585" ht="12.75">
      <c r="H2585" s="385"/>
    </row>
    <row r="2586" ht="12.75">
      <c r="H2586" s="385"/>
    </row>
    <row r="2587" ht="12.75">
      <c r="H2587" s="385"/>
    </row>
    <row r="2588" ht="12.75">
      <c r="H2588" s="385"/>
    </row>
    <row r="2589" ht="12.75">
      <c r="H2589" s="385"/>
    </row>
    <row r="2590" ht="12.75">
      <c r="H2590" s="385"/>
    </row>
    <row r="2591" ht="12.75">
      <c r="H2591" s="385"/>
    </row>
    <row r="2592" ht="12.75">
      <c r="H2592" s="385"/>
    </row>
    <row r="2593" ht="12.75">
      <c r="H2593" s="385"/>
    </row>
    <row r="2594" ht="12.75">
      <c r="H2594" s="385"/>
    </row>
    <row r="2595" ht="12.75">
      <c r="H2595" s="385"/>
    </row>
    <row r="2596" ht="12.75">
      <c r="H2596" s="385"/>
    </row>
    <row r="2597" ht="12.75">
      <c r="H2597" s="385"/>
    </row>
    <row r="2598" ht="12.75">
      <c r="H2598" s="385"/>
    </row>
    <row r="2599" ht="12.75">
      <c r="H2599" s="385"/>
    </row>
    <row r="2600" ht="12.75">
      <c r="H2600" s="385"/>
    </row>
    <row r="2601" ht="12.75">
      <c r="H2601" s="385"/>
    </row>
    <row r="2602" ht="12.75">
      <c r="H2602" s="385"/>
    </row>
    <row r="2603" ht="12.75">
      <c r="H2603" s="385"/>
    </row>
    <row r="2604" ht="12.75">
      <c r="H2604" s="385"/>
    </row>
    <row r="2605" ht="12.75">
      <c r="H2605" s="385"/>
    </row>
    <row r="2606" ht="12.75">
      <c r="H2606" s="385"/>
    </row>
    <row r="2607" ht="12.75">
      <c r="H2607" s="385"/>
    </row>
    <row r="2608" ht="12.75">
      <c r="H2608" s="385"/>
    </row>
    <row r="2609" ht="12.75">
      <c r="H2609" s="385"/>
    </row>
    <row r="2610" ht="12.75">
      <c r="H2610" s="385"/>
    </row>
    <row r="2611" ht="12.75">
      <c r="H2611" s="385"/>
    </row>
    <row r="2612" ht="12.75">
      <c r="H2612" s="385"/>
    </row>
    <row r="2613" ht="12.75">
      <c r="H2613" s="385"/>
    </row>
    <row r="2614" ht="12.75">
      <c r="H2614" s="385"/>
    </row>
    <row r="2615" ht="12.75">
      <c r="H2615" s="385"/>
    </row>
    <row r="2616" ht="12.75">
      <c r="H2616" s="385"/>
    </row>
    <row r="2617" ht="12.75">
      <c r="H2617" s="385"/>
    </row>
    <row r="2618" ht="12.75">
      <c r="H2618" s="385"/>
    </row>
    <row r="2619" ht="12.75">
      <c r="H2619" s="385"/>
    </row>
    <row r="2620" ht="12.75">
      <c r="H2620" s="385"/>
    </row>
    <row r="2621" ht="12.75">
      <c r="H2621" s="385"/>
    </row>
    <row r="2622" ht="12.75">
      <c r="H2622" s="385"/>
    </row>
    <row r="2623" ht="12.75">
      <c r="H2623" s="385"/>
    </row>
    <row r="2624" ht="12.75">
      <c r="H2624" s="385"/>
    </row>
    <row r="2625" ht="12.75">
      <c r="H2625" s="385"/>
    </row>
    <row r="2626" ht="12.75">
      <c r="H2626" s="385"/>
    </row>
    <row r="2627" ht="12.75">
      <c r="H2627" s="385"/>
    </row>
    <row r="2628" ht="12.75">
      <c r="H2628" s="385"/>
    </row>
    <row r="2629" ht="12.75">
      <c r="H2629" s="385"/>
    </row>
    <row r="2630" ht="12.75">
      <c r="H2630" s="385"/>
    </row>
    <row r="2631" ht="12.75">
      <c r="H2631" s="385"/>
    </row>
    <row r="2632" ht="12.75">
      <c r="H2632" s="385"/>
    </row>
    <row r="2633" ht="12.75">
      <c r="H2633" s="385"/>
    </row>
    <row r="2634" ht="12.75">
      <c r="H2634" s="385"/>
    </row>
    <row r="2635" ht="12.75">
      <c r="H2635" s="385"/>
    </row>
    <row r="2636" ht="12.75">
      <c r="H2636" s="385"/>
    </row>
    <row r="2637" ht="12.75">
      <c r="H2637" s="385"/>
    </row>
    <row r="2638" ht="12.75">
      <c r="H2638" s="385"/>
    </row>
    <row r="2639" ht="12.75">
      <c r="H2639" s="385"/>
    </row>
    <row r="2640" ht="12.75">
      <c r="H2640" s="385"/>
    </row>
    <row r="2641" ht="12.75">
      <c r="H2641" s="385"/>
    </row>
    <row r="2642" ht="12.75">
      <c r="H2642" s="385"/>
    </row>
    <row r="2643" ht="12.75">
      <c r="H2643" s="385"/>
    </row>
    <row r="2644" ht="12.75">
      <c r="H2644" s="385"/>
    </row>
    <row r="2645" ht="12.75">
      <c r="H2645" s="385"/>
    </row>
    <row r="2646" ht="12.75">
      <c r="H2646" s="385"/>
    </row>
    <row r="2647" ht="12.75">
      <c r="H2647" s="385"/>
    </row>
    <row r="2648" ht="12.75">
      <c r="H2648" s="385"/>
    </row>
    <row r="2649" ht="12.75">
      <c r="H2649" s="385"/>
    </row>
    <row r="2650" ht="12.75">
      <c r="H2650" s="385"/>
    </row>
    <row r="2651" ht="12.75">
      <c r="H2651" s="385"/>
    </row>
    <row r="2652" ht="12.75">
      <c r="H2652" s="385"/>
    </row>
    <row r="2653" ht="12.75">
      <c r="H2653" s="385"/>
    </row>
    <row r="2654" ht="12.75">
      <c r="H2654" s="385"/>
    </row>
    <row r="2655" ht="12.75">
      <c r="H2655" s="385"/>
    </row>
    <row r="2656" ht="12.75">
      <c r="H2656" s="385"/>
    </row>
    <row r="2657" ht="12.75">
      <c r="H2657" s="385"/>
    </row>
    <row r="2658" ht="12.75">
      <c r="H2658" s="385"/>
    </row>
    <row r="2659" ht="12.75">
      <c r="H2659" s="385"/>
    </row>
    <row r="2660" ht="12.75">
      <c r="H2660" s="385"/>
    </row>
    <row r="2661" ht="12.75">
      <c r="H2661" s="385"/>
    </row>
    <row r="2662" ht="12.75">
      <c r="H2662" s="385"/>
    </row>
    <row r="2663" ht="12.75">
      <c r="H2663" s="385"/>
    </row>
    <row r="2664" ht="12.75">
      <c r="H2664" s="385"/>
    </row>
    <row r="2665" ht="12.75">
      <c r="H2665" s="385"/>
    </row>
    <row r="2666" ht="12.75">
      <c r="H2666" s="385"/>
    </row>
    <row r="2667" ht="12.75">
      <c r="H2667" s="385"/>
    </row>
    <row r="2668" ht="12.75">
      <c r="H2668" s="385"/>
    </row>
    <row r="2669" ht="12.75">
      <c r="H2669" s="385"/>
    </row>
    <row r="2670" ht="12.75">
      <c r="H2670" s="385"/>
    </row>
    <row r="2671" ht="12.75">
      <c r="H2671" s="385"/>
    </row>
    <row r="2672" ht="12.75">
      <c r="H2672" s="385"/>
    </row>
    <row r="2673" ht="12.75">
      <c r="H2673" s="385"/>
    </row>
    <row r="2674" ht="12.75">
      <c r="H2674" s="385"/>
    </row>
    <row r="2675" ht="12.75">
      <c r="H2675" s="385"/>
    </row>
    <row r="2676" ht="12.75">
      <c r="H2676" s="385"/>
    </row>
    <row r="2677" ht="12.75">
      <c r="H2677" s="385"/>
    </row>
    <row r="2678" ht="12.75">
      <c r="H2678" s="385"/>
    </row>
    <row r="2679" ht="12.75">
      <c r="H2679" s="385"/>
    </row>
    <row r="2680" ht="12.75">
      <c r="H2680" s="385"/>
    </row>
    <row r="2681" ht="12.75">
      <c r="H2681" s="385"/>
    </row>
    <row r="2682" ht="12.75">
      <c r="H2682" s="385"/>
    </row>
    <row r="2683" ht="12.75">
      <c r="H2683" s="385"/>
    </row>
    <row r="2684" ht="12.75">
      <c r="H2684" s="385"/>
    </row>
    <row r="2685" ht="12.75">
      <c r="H2685" s="385"/>
    </row>
    <row r="2686" ht="12.75">
      <c r="H2686" s="385"/>
    </row>
    <row r="2687" ht="12.75">
      <c r="H2687" s="385"/>
    </row>
    <row r="2688" ht="12.75">
      <c r="H2688" s="385"/>
    </row>
    <row r="2689" ht="12.75">
      <c r="H2689" s="385"/>
    </row>
    <row r="2690" ht="12.75">
      <c r="H2690" s="385"/>
    </row>
    <row r="2691" ht="12.75">
      <c r="H2691" s="385"/>
    </row>
    <row r="2692" ht="12.75">
      <c r="H2692" s="385"/>
    </row>
    <row r="2693" ht="12.75">
      <c r="H2693" s="385"/>
    </row>
    <row r="2694" ht="12.75">
      <c r="H2694" s="385"/>
    </row>
    <row r="2695" ht="12.75">
      <c r="H2695" s="385"/>
    </row>
    <row r="2696" ht="12.75">
      <c r="H2696" s="385"/>
    </row>
    <row r="2697" ht="12.75">
      <c r="H2697" s="385"/>
    </row>
    <row r="2698" ht="12.75">
      <c r="H2698" s="385"/>
    </row>
    <row r="2699" ht="12.75">
      <c r="H2699" s="385"/>
    </row>
    <row r="2700" ht="12.75">
      <c r="H2700" s="385"/>
    </row>
    <row r="2701" ht="12.75">
      <c r="H2701" s="385"/>
    </row>
    <row r="2702" ht="12.75">
      <c r="H2702" s="385"/>
    </row>
    <row r="2703" ht="12.75">
      <c r="H2703" s="385"/>
    </row>
    <row r="2704" ht="12.75">
      <c r="H2704" s="385"/>
    </row>
    <row r="2705" ht="12.75">
      <c r="H2705" s="385"/>
    </row>
    <row r="2706" ht="12.75">
      <c r="H2706" s="385"/>
    </row>
    <row r="2707" ht="12.75">
      <c r="H2707" s="385"/>
    </row>
    <row r="2708" ht="12.75">
      <c r="H2708" s="385"/>
    </row>
    <row r="2709" ht="12.75">
      <c r="H2709" s="385"/>
    </row>
    <row r="2710" ht="12.75">
      <c r="H2710" s="385"/>
    </row>
    <row r="2711" ht="12.75">
      <c r="H2711" s="385"/>
    </row>
    <row r="2712" ht="12.75">
      <c r="H2712" s="385"/>
    </row>
    <row r="2713" ht="12.75">
      <c r="H2713" s="385"/>
    </row>
    <row r="2714" ht="12.75">
      <c r="H2714" s="385"/>
    </row>
    <row r="2715" ht="12.75">
      <c r="H2715" s="385"/>
    </row>
    <row r="2716" ht="12.75">
      <c r="H2716" s="385"/>
    </row>
    <row r="2717" ht="12.75">
      <c r="H2717" s="385"/>
    </row>
    <row r="2718" ht="12.75">
      <c r="H2718" s="385"/>
    </row>
    <row r="2719" ht="12.75">
      <c r="H2719" s="385"/>
    </row>
    <row r="2720" ht="12.75">
      <c r="H2720" s="385"/>
    </row>
    <row r="2721" ht="12.75">
      <c r="H2721" s="385"/>
    </row>
    <row r="2722" ht="12.75">
      <c r="H2722" s="385"/>
    </row>
    <row r="2723" ht="12.75">
      <c r="H2723" s="385"/>
    </row>
    <row r="2724" ht="12.75">
      <c r="H2724" s="385"/>
    </row>
    <row r="2725" ht="12.75">
      <c r="H2725" s="385"/>
    </row>
    <row r="2726" ht="12.75">
      <c r="H2726" s="385"/>
    </row>
    <row r="2727" ht="12.75">
      <c r="H2727" s="385"/>
    </row>
    <row r="2728" ht="12.75">
      <c r="H2728" s="385"/>
    </row>
    <row r="2729" ht="12.75">
      <c r="H2729" s="385"/>
    </row>
    <row r="2730" ht="12.75">
      <c r="H2730" s="385"/>
    </row>
    <row r="2731" ht="12.75">
      <c r="H2731" s="385"/>
    </row>
    <row r="2732" ht="12.75">
      <c r="H2732" s="385"/>
    </row>
    <row r="2733" ht="12.75">
      <c r="H2733" s="385"/>
    </row>
    <row r="2734" ht="12.75">
      <c r="H2734" s="385"/>
    </row>
    <row r="2735" ht="12.75">
      <c r="H2735" s="385"/>
    </row>
    <row r="2736" ht="12.75">
      <c r="H2736" s="385"/>
    </row>
    <row r="2737" ht="12.75">
      <c r="H2737" s="385"/>
    </row>
    <row r="2738" ht="12.75">
      <c r="H2738" s="385"/>
    </row>
    <row r="2739" ht="12.75">
      <c r="H2739" s="385"/>
    </row>
    <row r="2740" ht="12.75">
      <c r="H2740" s="385"/>
    </row>
    <row r="2741" ht="12.75">
      <c r="H2741" s="385"/>
    </row>
    <row r="2742" ht="12.75">
      <c r="H2742" s="385"/>
    </row>
    <row r="2743" ht="12.75">
      <c r="H2743" s="385"/>
    </row>
    <row r="2744" ht="12.75">
      <c r="H2744" s="385"/>
    </row>
    <row r="2745" ht="12.75">
      <c r="H2745" s="385"/>
    </row>
    <row r="2746" ht="12.75">
      <c r="H2746" s="385"/>
    </row>
    <row r="2747" ht="12.75">
      <c r="H2747" s="385"/>
    </row>
    <row r="2748" ht="12.75">
      <c r="H2748" s="385"/>
    </row>
    <row r="2749" ht="12.75">
      <c r="H2749" s="385"/>
    </row>
    <row r="2750" ht="12.75">
      <c r="H2750" s="385"/>
    </row>
    <row r="2751" ht="12.75">
      <c r="H2751" s="385"/>
    </row>
    <row r="2752" ht="12.75">
      <c r="H2752" s="385"/>
    </row>
    <row r="2753" ht="12.75">
      <c r="H2753" s="385"/>
    </row>
    <row r="2754" ht="12.75">
      <c r="H2754" s="385"/>
    </row>
    <row r="2755" ht="12.75">
      <c r="H2755" s="385"/>
    </row>
    <row r="2756" ht="12.75">
      <c r="H2756" s="385"/>
    </row>
    <row r="2757" ht="12.75">
      <c r="H2757" s="385"/>
    </row>
    <row r="2758" ht="12.75">
      <c r="H2758" s="385"/>
    </row>
    <row r="2759" ht="12.75">
      <c r="H2759" s="385"/>
    </row>
    <row r="2760" ht="12.75">
      <c r="H2760" s="385"/>
    </row>
    <row r="2761" ht="12.75">
      <c r="H2761" s="385"/>
    </row>
    <row r="2762" ht="12.75">
      <c r="H2762" s="385"/>
    </row>
    <row r="2763" ht="12.75">
      <c r="H2763" s="385"/>
    </row>
    <row r="2764" ht="12.75">
      <c r="H2764" s="385"/>
    </row>
    <row r="2765" ht="12.75">
      <c r="H2765" s="385"/>
    </row>
    <row r="2766" ht="12.75">
      <c r="H2766" s="385"/>
    </row>
    <row r="2767" ht="12.75">
      <c r="H2767" s="385"/>
    </row>
    <row r="2768" ht="12.75">
      <c r="H2768" s="385"/>
    </row>
    <row r="2769" ht="12.75">
      <c r="H2769" s="385"/>
    </row>
    <row r="2770" ht="12.75">
      <c r="H2770" s="385"/>
    </row>
    <row r="2771" ht="12.75">
      <c r="H2771" s="385"/>
    </row>
    <row r="2772" ht="12.75">
      <c r="H2772" s="385"/>
    </row>
    <row r="2773" ht="12.75">
      <c r="H2773" s="385"/>
    </row>
    <row r="2774" ht="12.75">
      <c r="H2774" s="385"/>
    </row>
    <row r="2775" ht="12.75">
      <c r="H2775" s="385"/>
    </row>
    <row r="2776" ht="12.75">
      <c r="H2776" s="385"/>
    </row>
    <row r="2777" ht="12.75">
      <c r="H2777" s="385"/>
    </row>
    <row r="2778" ht="12.75">
      <c r="H2778" s="385"/>
    </row>
    <row r="2779" ht="12.75">
      <c r="H2779" s="385"/>
    </row>
    <row r="2780" ht="12.75">
      <c r="H2780" s="385"/>
    </row>
    <row r="2781" ht="12.75">
      <c r="H2781" s="385"/>
    </row>
    <row r="2782" ht="12.75">
      <c r="H2782" s="385"/>
    </row>
    <row r="2783" ht="12.75">
      <c r="H2783" s="385"/>
    </row>
    <row r="2784" ht="12.75">
      <c r="H2784" s="385"/>
    </row>
    <row r="2785" ht="12.75">
      <c r="H2785" s="385"/>
    </row>
    <row r="2786" ht="12.75">
      <c r="H2786" s="385"/>
    </row>
    <row r="2787" ht="12.75">
      <c r="H2787" s="385"/>
    </row>
    <row r="2788" ht="12.75">
      <c r="H2788" s="385"/>
    </row>
    <row r="2789" ht="12.75">
      <c r="H2789" s="385"/>
    </row>
    <row r="2790" ht="12.75">
      <c r="H2790" s="385"/>
    </row>
    <row r="2791" ht="12.75">
      <c r="H2791" s="385"/>
    </row>
    <row r="2792" ht="12.75">
      <c r="H2792" s="385"/>
    </row>
    <row r="2793" ht="12.75">
      <c r="H2793" s="385"/>
    </row>
    <row r="2794" ht="12.75">
      <c r="H2794" s="385"/>
    </row>
    <row r="2795" ht="12.75">
      <c r="H2795" s="385"/>
    </row>
    <row r="2796" ht="12.75">
      <c r="H2796" s="385"/>
    </row>
    <row r="2797" ht="12.75">
      <c r="H2797" s="385"/>
    </row>
    <row r="2798" ht="12.75">
      <c r="H2798" s="385"/>
    </row>
    <row r="2799" ht="12.75">
      <c r="H2799" s="385"/>
    </row>
    <row r="2800" ht="12.75">
      <c r="H2800" s="385"/>
    </row>
    <row r="2801" ht="12.75">
      <c r="H2801" s="385"/>
    </row>
    <row r="2802" ht="12.75">
      <c r="H2802" s="385"/>
    </row>
    <row r="2803" ht="12.75">
      <c r="H2803" s="385"/>
    </row>
    <row r="2804" ht="12.75">
      <c r="H2804" s="385"/>
    </row>
    <row r="2805" ht="12.75">
      <c r="H2805" s="385"/>
    </row>
    <row r="2806" ht="12.75">
      <c r="H2806" s="385"/>
    </row>
    <row r="2807" ht="12.75">
      <c r="H2807" s="385"/>
    </row>
    <row r="2808" ht="12.75">
      <c r="H2808" s="385"/>
    </row>
    <row r="2809" ht="12.75">
      <c r="H2809" s="385"/>
    </row>
    <row r="2810" ht="12.75">
      <c r="H2810" s="385"/>
    </row>
    <row r="2811" ht="12.75">
      <c r="H2811" s="385"/>
    </row>
    <row r="2812" ht="12.75">
      <c r="H2812" s="385"/>
    </row>
    <row r="2813" ht="12.75">
      <c r="H2813" s="385"/>
    </row>
    <row r="2814" ht="12.75">
      <c r="H2814" s="385"/>
    </row>
    <row r="2815" ht="12.75">
      <c r="H2815" s="385"/>
    </row>
    <row r="2816" ht="12.75">
      <c r="H2816" s="385"/>
    </row>
    <row r="2817" ht="12.75">
      <c r="H2817" s="385"/>
    </row>
    <row r="2818" ht="12.75">
      <c r="H2818" s="385"/>
    </row>
    <row r="2819" ht="12.75">
      <c r="H2819" s="385"/>
    </row>
    <row r="2820" ht="12.75">
      <c r="H2820" s="385"/>
    </row>
    <row r="2821" ht="12.75">
      <c r="H2821" s="385"/>
    </row>
    <row r="2822" ht="12.75">
      <c r="H2822" s="385"/>
    </row>
    <row r="2823" ht="12.75">
      <c r="H2823" s="385"/>
    </row>
    <row r="2824" ht="12.75">
      <c r="H2824" s="385"/>
    </row>
    <row r="2825" ht="12.75">
      <c r="H2825" s="385"/>
    </row>
    <row r="2826" ht="12.75">
      <c r="H2826" s="385"/>
    </row>
    <row r="2827" ht="12.75">
      <c r="H2827" s="385"/>
    </row>
    <row r="2828" ht="12.75">
      <c r="H2828" s="385"/>
    </row>
    <row r="2829" ht="12.75">
      <c r="H2829" s="385"/>
    </row>
    <row r="2830" ht="12.75">
      <c r="H2830" s="385"/>
    </row>
    <row r="2831" ht="12.75">
      <c r="H2831" s="385"/>
    </row>
    <row r="2832" ht="12.75">
      <c r="H2832" s="385"/>
    </row>
    <row r="2833" ht="12.75">
      <c r="H2833" s="385"/>
    </row>
    <row r="2834" ht="12.75">
      <c r="H2834" s="385"/>
    </row>
    <row r="2835" ht="12.75">
      <c r="H2835" s="385"/>
    </row>
    <row r="2836" ht="12.75">
      <c r="H2836" s="385"/>
    </row>
    <row r="2837" ht="12.75">
      <c r="H2837" s="385"/>
    </row>
    <row r="2838" ht="12.75">
      <c r="H2838" s="385"/>
    </row>
    <row r="2839" ht="12.75">
      <c r="H2839" s="385"/>
    </row>
    <row r="2840" ht="12.75">
      <c r="H2840" s="385"/>
    </row>
    <row r="2841" ht="12.75">
      <c r="H2841" s="385"/>
    </row>
    <row r="2842" ht="12.75">
      <c r="H2842" s="385"/>
    </row>
    <row r="2843" ht="12.75">
      <c r="H2843" s="385"/>
    </row>
    <row r="2844" ht="12.75">
      <c r="H2844" s="385"/>
    </row>
    <row r="2845" ht="12.75">
      <c r="H2845" s="385"/>
    </row>
    <row r="2846" ht="12.75">
      <c r="H2846" s="385"/>
    </row>
    <row r="2847" ht="12.75">
      <c r="H2847" s="385"/>
    </row>
    <row r="2848" ht="12.75">
      <c r="H2848" s="385"/>
    </row>
    <row r="2849" ht="12.75">
      <c r="H2849" s="385"/>
    </row>
    <row r="2850" ht="12.75">
      <c r="H2850" s="385"/>
    </row>
    <row r="2851" ht="12.75">
      <c r="H2851" s="385"/>
    </row>
    <row r="2852" ht="12.75">
      <c r="H2852" s="385"/>
    </row>
    <row r="2853" ht="12.75">
      <c r="H2853" s="385"/>
    </row>
    <row r="2854" ht="12.75">
      <c r="H2854" s="385"/>
    </row>
    <row r="2855" ht="12.75">
      <c r="H2855" s="385"/>
    </row>
    <row r="2856" ht="12.75">
      <c r="H2856" s="385"/>
    </row>
    <row r="2857" ht="12.75">
      <c r="H2857" s="385"/>
    </row>
    <row r="2858" ht="12.75">
      <c r="H2858" s="385"/>
    </row>
    <row r="2859" ht="12.75">
      <c r="H2859" s="385"/>
    </row>
    <row r="2860" ht="12.75">
      <c r="H2860" s="385"/>
    </row>
    <row r="2861" ht="12.75">
      <c r="H2861" s="385"/>
    </row>
    <row r="2862" ht="12.75">
      <c r="H2862" s="385"/>
    </row>
    <row r="2863" ht="12.75">
      <c r="H2863" s="385"/>
    </row>
    <row r="2864" ht="12.75">
      <c r="H2864" s="385"/>
    </row>
    <row r="2865" ht="12.75">
      <c r="H2865" s="385"/>
    </row>
    <row r="2866" ht="12.75">
      <c r="H2866" s="385"/>
    </row>
    <row r="2867" ht="12.75">
      <c r="H2867" s="385"/>
    </row>
    <row r="2868" ht="12.75">
      <c r="H2868" s="385"/>
    </row>
    <row r="2869" ht="12.75">
      <c r="H2869" s="385"/>
    </row>
    <row r="2870" ht="12.75">
      <c r="H2870" s="385"/>
    </row>
    <row r="2871" ht="12.75">
      <c r="H2871" s="385"/>
    </row>
    <row r="2872" ht="12.75">
      <c r="H2872" s="385"/>
    </row>
    <row r="2873" ht="12.75">
      <c r="H2873" s="385"/>
    </row>
    <row r="2874" ht="12.75">
      <c r="H2874" s="385"/>
    </row>
    <row r="2875" ht="12.75">
      <c r="H2875" s="385"/>
    </row>
    <row r="2876" ht="12.75">
      <c r="H2876" s="385"/>
    </row>
    <row r="2877" ht="12.75">
      <c r="H2877" s="385"/>
    </row>
    <row r="2878" ht="12.75">
      <c r="H2878" s="385"/>
    </row>
    <row r="2879" ht="12.75">
      <c r="H2879" s="385"/>
    </row>
    <row r="2880" ht="12.75">
      <c r="H2880" s="385"/>
    </row>
    <row r="2881" ht="12.75">
      <c r="H2881" s="385"/>
    </row>
    <row r="2882" ht="12.75">
      <c r="H2882" s="385"/>
    </row>
    <row r="2883" ht="12.75">
      <c r="H2883" s="385"/>
    </row>
    <row r="2884" ht="12.75">
      <c r="H2884" s="385"/>
    </row>
    <row r="2885" ht="12.75">
      <c r="H2885" s="385"/>
    </row>
    <row r="2886" ht="12.75">
      <c r="H2886" s="385"/>
    </row>
    <row r="2887" ht="12.75">
      <c r="H2887" s="385"/>
    </row>
    <row r="2888" ht="12.75">
      <c r="H2888" s="385"/>
    </row>
    <row r="2889" ht="12.75">
      <c r="H2889" s="385"/>
    </row>
    <row r="2890" ht="12.75">
      <c r="H2890" s="385"/>
    </row>
    <row r="2891" ht="12.75">
      <c r="H2891" s="385"/>
    </row>
    <row r="2892" ht="12.75">
      <c r="H2892" s="385"/>
    </row>
    <row r="2893" ht="12.75">
      <c r="H2893" s="385"/>
    </row>
    <row r="2894" ht="12.75">
      <c r="H2894" s="385"/>
    </row>
    <row r="2895" ht="12.75">
      <c r="H2895" s="385"/>
    </row>
    <row r="2896" ht="12.75">
      <c r="H2896" s="385"/>
    </row>
    <row r="2897" ht="12.75">
      <c r="H2897" s="385"/>
    </row>
    <row r="2898" ht="12.75">
      <c r="H2898" s="385"/>
    </row>
    <row r="2899" ht="12.75">
      <c r="H2899" s="385"/>
    </row>
    <row r="2900" ht="12.75">
      <c r="H2900" s="385"/>
    </row>
    <row r="2901" ht="12.75">
      <c r="H2901" s="385"/>
    </row>
    <row r="2902" ht="12.75">
      <c r="H2902" s="385"/>
    </row>
    <row r="2903" ht="12.75">
      <c r="H2903" s="385"/>
    </row>
    <row r="2904" ht="12.75">
      <c r="H2904" s="385"/>
    </row>
    <row r="2905" ht="12.75">
      <c r="H2905" s="385"/>
    </row>
    <row r="2906" ht="12.75">
      <c r="H2906" s="385"/>
    </row>
    <row r="2907" ht="12.75">
      <c r="H2907" s="385"/>
    </row>
    <row r="2908" ht="12.75">
      <c r="H2908" s="385"/>
    </row>
    <row r="2909" ht="12.75">
      <c r="H2909" s="385"/>
    </row>
    <row r="2910" ht="12.75">
      <c r="H2910" s="385"/>
    </row>
    <row r="2911" ht="12.75">
      <c r="H2911" s="385"/>
    </row>
    <row r="2912" ht="12.75">
      <c r="H2912" s="385"/>
    </row>
    <row r="2913" ht="12.75">
      <c r="H2913" s="385"/>
    </row>
    <row r="2914" ht="12.75">
      <c r="H2914" s="385"/>
    </row>
    <row r="2915" ht="12.75">
      <c r="H2915" s="385"/>
    </row>
    <row r="2916" ht="12.75">
      <c r="H2916" s="385"/>
    </row>
    <row r="2917" ht="12.75">
      <c r="H2917" s="385"/>
    </row>
    <row r="2918" ht="12.75">
      <c r="H2918" s="385"/>
    </row>
    <row r="2919" ht="12.75">
      <c r="H2919" s="385"/>
    </row>
    <row r="2920" ht="12.75">
      <c r="H2920" s="385"/>
    </row>
    <row r="2921" ht="12.75">
      <c r="H2921" s="385"/>
    </row>
    <row r="2922" ht="12.75">
      <c r="H2922" s="385"/>
    </row>
    <row r="2923" ht="12.75">
      <c r="H2923" s="385"/>
    </row>
    <row r="2924" ht="12.75">
      <c r="H2924" s="385"/>
    </row>
    <row r="2925" ht="12.75">
      <c r="H2925" s="385"/>
    </row>
    <row r="2926" ht="12.75">
      <c r="H2926" s="385"/>
    </row>
    <row r="2927" ht="12.75">
      <c r="H2927" s="385"/>
    </row>
    <row r="2928" ht="12.75">
      <c r="H2928" s="385"/>
    </row>
    <row r="2929" ht="12.75">
      <c r="H2929" s="385"/>
    </row>
    <row r="2930" ht="12.75">
      <c r="H2930" s="385"/>
    </row>
    <row r="2931" ht="12.75">
      <c r="H2931" s="385"/>
    </row>
    <row r="2932" ht="12.75">
      <c r="H2932" s="385"/>
    </row>
    <row r="2933" ht="12.75">
      <c r="H2933" s="385"/>
    </row>
    <row r="2934" ht="12.75">
      <c r="H2934" s="385"/>
    </row>
    <row r="2935" ht="12.75">
      <c r="H2935" s="385"/>
    </row>
    <row r="2936" ht="12.75">
      <c r="H2936" s="385"/>
    </row>
    <row r="2937" ht="12.75">
      <c r="H2937" s="385"/>
    </row>
    <row r="2938" ht="12.75">
      <c r="H2938" s="385"/>
    </row>
    <row r="2939" ht="12.75">
      <c r="H2939" s="385"/>
    </row>
    <row r="2940" ht="12.75">
      <c r="H2940" s="385"/>
    </row>
    <row r="2941" ht="12.75">
      <c r="H2941" s="385"/>
    </row>
    <row r="2942" ht="12.75">
      <c r="H2942" s="385"/>
    </row>
    <row r="2943" ht="12.75">
      <c r="H2943" s="385"/>
    </row>
    <row r="2944" ht="12.75">
      <c r="H2944" s="385"/>
    </row>
    <row r="2945" ht="12.75">
      <c r="H2945" s="385"/>
    </row>
    <row r="2946" ht="12.75">
      <c r="H2946" s="385"/>
    </row>
    <row r="2947" ht="12.75">
      <c r="H2947" s="385"/>
    </row>
    <row r="2948" ht="12.75">
      <c r="H2948" s="385"/>
    </row>
    <row r="2949" ht="12.75">
      <c r="H2949" s="385"/>
    </row>
    <row r="2950" ht="12.75">
      <c r="H2950" s="385"/>
    </row>
    <row r="2951" ht="12.75">
      <c r="H2951" s="385"/>
    </row>
    <row r="2952" ht="12.75">
      <c r="H2952" s="385"/>
    </row>
    <row r="2953" ht="12.75">
      <c r="H2953" s="385"/>
    </row>
    <row r="2954" ht="12.75">
      <c r="H2954" s="385"/>
    </row>
    <row r="2955" ht="12.75">
      <c r="H2955" s="385"/>
    </row>
    <row r="2956" ht="12.75">
      <c r="H2956" s="385"/>
    </row>
    <row r="2957" ht="12.75">
      <c r="H2957" s="385"/>
    </row>
    <row r="2958" ht="12.75">
      <c r="H2958" s="385"/>
    </row>
    <row r="2959" ht="12.75">
      <c r="H2959" s="385"/>
    </row>
    <row r="2960" ht="12.75">
      <c r="H2960" s="385"/>
    </row>
    <row r="2961" ht="12.75">
      <c r="H2961" s="385"/>
    </row>
    <row r="2962" ht="12.75">
      <c r="H2962" s="385"/>
    </row>
    <row r="2963" ht="12.75">
      <c r="H2963" s="385"/>
    </row>
    <row r="2964" ht="12.75">
      <c r="H2964" s="385"/>
    </row>
    <row r="2965" ht="12.75">
      <c r="H2965" s="385"/>
    </row>
    <row r="2966" ht="12.75">
      <c r="H2966" s="385"/>
    </row>
    <row r="2967" ht="12.75">
      <c r="H2967" s="385"/>
    </row>
    <row r="2968" ht="12.75">
      <c r="H2968" s="385"/>
    </row>
    <row r="2969" ht="12.75">
      <c r="H2969" s="385"/>
    </row>
    <row r="2970" ht="12.75">
      <c r="H2970" s="385"/>
    </row>
    <row r="2971" ht="12.75">
      <c r="H2971" s="385"/>
    </row>
    <row r="2972" ht="12.75">
      <c r="H2972" s="385"/>
    </row>
    <row r="2973" ht="12.75">
      <c r="H2973" s="385"/>
    </row>
    <row r="2974" ht="12.75">
      <c r="H2974" s="385"/>
    </row>
    <row r="2975" ht="12.75">
      <c r="H2975" s="385"/>
    </row>
    <row r="2976" ht="12.75">
      <c r="H2976" s="385"/>
    </row>
    <row r="2977" ht="12.75">
      <c r="H2977" s="385"/>
    </row>
    <row r="2978" ht="12.75">
      <c r="H2978" s="385"/>
    </row>
    <row r="2979" ht="12.75">
      <c r="H2979" s="385"/>
    </row>
    <row r="2980" ht="12.75">
      <c r="H2980" s="385"/>
    </row>
    <row r="2981" ht="12.75">
      <c r="H2981" s="385"/>
    </row>
    <row r="2982" ht="12.75">
      <c r="H2982" s="385"/>
    </row>
    <row r="2983" ht="12.75">
      <c r="H2983" s="385"/>
    </row>
    <row r="2984" ht="12.75">
      <c r="H2984" s="385"/>
    </row>
    <row r="2985" ht="12.75">
      <c r="H2985" s="385"/>
    </row>
    <row r="2986" ht="12.75">
      <c r="H2986" s="385"/>
    </row>
    <row r="2987" ht="12.75">
      <c r="H2987" s="385"/>
    </row>
    <row r="2988" ht="12.75">
      <c r="H2988" s="385"/>
    </row>
    <row r="2989" ht="12.75">
      <c r="H2989" s="385"/>
    </row>
    <row r="2990" ht="12.75">
      <c r="H2990" s="385"/>
    </row>
    <row r="2991" ht="12.75">
      <c r="H2991" s="385"/>
    </row>
    <row r="2992" ht="12.75">
      <c r="H2992" s="385"/>
    </row>
    <row r="2993" ht="12.75">
      <c r="H2993" s="385"/>
    </row>
    <row r="2994" ht="12.75">
      <c r="H2994" s="385"/>
    </row>
    <row r="2995" ht="12.75">
      <c r="H2995" s="385"/>
    </row>
    <row r="2996" ht="12.75">
      <c r="H2996" s="385"/>
    </row>
    <row r="2997" ht="12.75">
      <c r="H2997" s="385"/>
    </row>
    <row r="2998" ht="12.75">
      <c r="H2998" s="385"/>
    </row>
    <row r="2999" ht="12.75">
      <c r="H2999" s="385"/>
    </row>
    <row r="3000" ht="12.75">
      <c r="H3000" s="385"/>
    </row>
    <row r="3001" ht="12.75">
      <c r="H3001" s="385"/>
    </row>
    <row r="3002" ht="12.75">
      <c r="H3002" s="385"/>
    </row>
    <row r="3003" ht="12.75">
      <c r="H3003" s="385"/>
    </row>
    <row r="3004" ht="12.75">
      <c r="H3004" s="385"/>
    </row>
    <row r="3005" ht="12.75">
      <c r="H3005" s="385"/>
    </row>
    <row r="3006" ht="12.75">
      <c r="H3006" s="385"/>
    </row>
    <row r="3007" ht="12.75">
      <c r="H3007" s="385"/>
    </row>
    <row r="3008" ht="12.75">
      <c r="H3008" s="385"/>
    </row>
    <row r="3009" ht="12.75">
      <c r="H3009" s="385"/>
    </row>
    <row r="3010" ht="12.75">
      <c r="H3010" s="385"/>
    </row>
    <row r="3011" ht="12.75">
      <c r="H3011" s="385"/>
    </row>
    <row r="3012" ht="12.75">
      <c r="H3012" s="385"/>
    </row>
    <row r="3013" ht="12.75">
      <c r="H3013" s="385"/>
    </row>
    <row r="3014" ht="12.75">
      <c r="H3014" s="385"/>
    </row>
    <row r="3015" ht="12.75">
      <c r="H3015" s="385"/>
    </row>
    <row r="3016" ht="12.75">
      <c r="H3016" s="385"/>
    </row>
    <row r="3017" ht="12.75">
      <c r="H3017" s="385"/>
    </row>
    <row r="3018" ht="12.75">
      <c r="H3018" s="385"/>
    </row>
    <row r="3019" ht="12.75">
      <c r="H3019" s="385"/>
    </row>
    <row r="3020" ht="12.75">
      <c r="H3020" s="385"/>
    </row>
    <row r="3021" ht="12.75">
      <c r="H3021" s="385"/>
    </row>
    <row r="3022" ht="12.75">
      <c r="H3022" s="385"/>
    </row>
    <row r="3023" ht="12.75">
      <c r="H3023" s="385"/>
    </row>
    <row r="3024" ht="12.75">
      <c r="H3024" s="385"/>
    </row>
    <row r="3025" ht="12.75">
      <c r="H3025" s="385"/>
    </row>
    <row r="3026" ht="12.75">
      <c r="H3026" s="385"/>
    </row>
    <row r="3027" ht="12.75">
      <c r="H3027" s="385"/>
    </row>
    <row r="3028" ht="12.75">
      <c r="H3028" s="385"/>
    </row>
    <row r="3029" ht="12.75">
      <c r="H3029" s="385"/>
    </row>
    <row r="3030" ht="12.75">
      <c r="H3030" s="385"/>
    </row>
    <row r="3031" ht="12.75">
      <c r="H3031" s="385"/>
    </row>
    <row r="3032" ht="12.75">
      <c r="H3032" s="385"/>
    </row>
    <row r="3033" ht="12.75">
      <c r="H3033" s="385"/>
    </row>
    <row r="3034" ht="12.75">
      <c r="H3034" s="385"/>
    </row>
    <row r="3035" ht="12.75">
      <c r="H3035" s="385"/>
    </row>
    <row r="3036" ht="12.75">
      <c r="H3036" s="385"/>
    </row>
    <row r="3037" ht="12.75">
      <c r="H3037" s="385"/>
    </row>
    <row r="3038" ht="12.75">
      <c r="H3038" s="385"/>
    </row>
    <row r="3039" ht="12.75">
      <c r="H3039" s="385"/>
    </row>
    <row r="3040" ht="12.75">
      <c r="H3040" s="385"/>
    </row>
    <row r="3041" ht="12.75">
      <c r="H3041" s="385"/>
    </row>
    <row r="3042" ht="12.75">
      <c r="H3042" s="385"/>
    </row>
    <row r="3043" ht="12.75">
      <c r="H3043" s="385"/>
    </row>
    <row r="3044" ht="12.75">
      <c r="H3044" s="385"/>
    </row>
    <row r="3045" ht="12.75">
      <c r="H3045" s="385"/>
    </row>
    <row r="3046" ht="12.75">
      <c r="H3046" s="385"/>
    </row>
    <row r="3047" ht="12.75">
      <c r="H3047" s="385"/>
    </row>
    <row r="3048" ht="12.75">
      <c r="H3048" s="385"/>
    </row>
    <row r="3049" ht="12.75">
      <c r="H3049" s="385"/>
    </row>
    <row r="3050" ht="12.75">
      <c r="H3050" s="385"/>
    </row>
    <row r="3051" ht="12.75">
      <c r="H3051" s="385"/>
    </row>
    <row r="3052" ht="12.75">
      <c r="H3052" s="385"/>
    </row>
    <row r="3053" ht="12.75">
      <c r="H3053" s="385"/>
    </row>
    <row r="3054" ht="12.75">
      <c r="H3054" s="385"/>
    </row>
    <row r="3055" ht="12.75">
      <c r="H3055" s="385"/>
    </row>
    <row r="3056" ht="12.75">
      <c r="H3056" s="385"/>
    </row>
    <row r="3057" ht="12.75">
      <c r="H3057" s="385"/>
    </row>
    <row r="3058" ht="12.75">
      <c r="H3058" s="385"/>
    </row>
    <row r="3059" ht="12.75">
      <c r="H3059" s="385"/>
    </row>
    <row r="3060" ht="12.75">
      <c r="H3060" s="385"/>
    </row>
    <row r="3061" ht="12.75">
      <c r="H3061" s="385"/>
    </row>
    <row r="3062" ht="12.75">
      <c r="H3062" s="385"/>
    </row>
    <row r="3063" ht="12.75">
      <c r="H3063" s="385"/>
    </row>
    <row r="3064" ht="12.75">
      <c r="H3064" s="385"/>
    </row>
    <row r="3065" ht="12.75">
      <c r="H3065" s="385"/>
    </row>
    <row r="3066" ht="12.75">
      <c r="H3066" s="385"/>
    </row>
    <row r="3067" ht="12.75">
      <c r="H3067" s="385"/>
    </row>
    <row r="3068" ht="12.75">
      <c r="H3068" s="385"/>
    </row>
    <row r="3069" ht="12.75">
      <c r="H3069" s="385"/>
    </row>
    <row r="3070" ht="12.75">
      <c r="H3070" s="385"/>
    </row>
    <row r="3071" ht="12.75">
      <c r="H3071" s="385"/>
    </row>
    <row r="3072" ht="12.75">
      <c r="H3072" s="385"/>
    </row>
    <row r="3073" ht="12.75">
      <c r="H3073" s="385"/>
    </row>
    <row r="3074" ht="12.75">
      <c r="H3074" s="385"/>
    </row>
    <row r="3075" ht="12.75">
      <c r="H3075" s="385"/>
    </row>
    <row r="3076" ht="12.75">
      <c r="H3076" s="385"/>
    </row>
    <row r="3077" ht="12.75">
      <c r="H3077" s="385"/>
    </row>
    <row r="3078" ht="12.75">
      <c r="H3078" s="385"/>
    </row>
    <row r="3079" ht="12.75">
      <c r="H3079" s="385"/>
    </row>
    <row r="3080" ht="12.75">
      <c r="H3080" s="385"/>
    </row>
    <row r="3081" ht="12.75">
      <c r="H3081" s="385"/>
    </row>
    <row r="3082" ht="12.75">
      <c r="H3082" s="385"/>
    </row>
    <row r="3083" ht="12.75">
      <c r="H3083" s="385"/>
    </row>
    <row r="3084" ht="12.75">
      <c r="H3084" s="385"/>
    </row>
    <row r="3085" ht="12.75">
      <c r="H3085" s="385"/>
    </row>
    <row r="3086" ht="12.75">
      <c r="H3086" s="385"/>
    </row>
    <row r="3087" ht="12.75">
      <c r="H3087" s="385"/>
    </row>
    <row r="3088" ht="12.75">
      <c r="H3088" s="385"/>
    </row>
    <row r="3089" ht="12.75">
      <c r="H3089" s="385"/>
    </row>
    <row r="3090" ht="12.75">
      <c r="H3090" s="385"/>
    </row>
    <row r="3091" ht="12.75">
      <c r="H3091" s="385"/>
    </row>
    <row r="3092" ht="12.75">
      <c r="H3092" s="385"/>
    </row>
    <row r="3093" ht="12.75">
      <c r="H3093" s="385"/>
    </row>
    <row r="3094" ht="12.75">
      <c r="H3094" s="385"/>
    </row>
    <row r="3095" ht="12.75">
      <c r="H3095" s="385"/>
    </row>
    <row r="3096" ht="12.75">
      <c r="H3096" s="385"/>
    </row>
    <row r="3097" ht="12.75">
      <c r="H3097" s="385"/>
    </row>
    <row r="3098" ht="12.75">
      <c r="H3098" s="385"/>
    </row>
    <row r="3099" ht="12.75">
      <c r="H3099" s="385"/>
    </row>
    <row r="3100" ht="12.75">
      <c r="H3100" s="385"/>
    </row>
    <row r="3101" ht="12.75">
      <c r="H3101" s="385"/>
    </row>
    <row r="3102" ht="12.75">
      <c r="H3102" s="385"/>
    </row>
    <row r="3103" ht="12.75">
      <c r="H3103" s="385"/>
    </row>
    <row r="3104" ht="12.75">
      <c r="H3104" s="385"/>
    </row>
    <row r="3105" ht="12.75">
      <c r="H3105" s="385"/>
    </row>
    <row r="3106" ht="12.75">
      <c r="H3106" s="385"/>
    </row>
    <row r="3107" ht="12.75">
      <c r="H3107" s="385"/>
    </row>
    <row r="3108" ht="12.75">
      <c r="H3108" s="385"/>
    </row>
    <row r="3109" ht="12.75">
      <c r="H3109" s="385"/>
    </row>
    <row r="3110" ht="12.75">
      <c r="H3110" s="385"/>
    </row>
    <row r="3111" ht="12.75">
      <c r="H3111" s="385"/>
    </row>
    <row r="3112" ht="12.75">
      <c r="H3112" s="385"/>
    </row>
    <row r="3113" ht="12.75">
      <c r="H3113" s="385"/>
    </row>
    <row r="3114" ht="12.75">
      <c r="H3114" s="385"/>
    </row>
    <row r="3115" ht="12.75">
      <c r="H3115" s="385"/>
    </row>
    <row r="3116" ht="12.75">
      <c r="H3116" s="385"/>
    </row>
    <row r="3117" ht="12.75">
      <c r="H3117" s="385"/>
    </row>
    <row r="3118" ht="12.75">
      <c r="H3118" s="385"/>
    </row>
    <row r="3119" ht="12.75">
      <c r="H3119" s="385"/>
    </row>
    <row r="3120" ht="12.75">
      <c r="H3120" s="385"/>
    </row>
    <row r="3121" ht="12.75">
      <c r="H3121" s="385"/>
    </row>
    <row r="3122" ht="12.75">
      <c r="H3122" s="385"/>
    </row>
    <row r="3123" ht="12.75">
      <c r="H3123" s="385"/>
    </row>
    <row r="3124" ht="12.75">
      <c r="H3124" s="385"/>
    </row>
    <row r="3125" ht="12.75">
      <c r="H3125" s="385"/>
    </row>
    <row r="3126" ht="12.75">
      <c r="H3126" s="385"/>
    </row>
    <row r="3127" ht="12.75">
      <c r="H3127" s="385"/>
    </row>
    <row r="3128" ht="12.75">
      <c r="H3128" s="385"/>
    </row>
    <row r="3129" ht="12.75">
      <c r="H3129" s="385"/>
    </row>
    <row r="3130" ht="12.75">
      <c r="H3130" s="385"/>
    </row>
    <row r="3131" ht="12.75">
      <c r="H3131" s="385"/>
    </row>
    <row r="3132" ht="12.75">
      <c r="H3132" s="385"/>
    </row>
    <row r="3133" ht="12.75">
      <c r="H3133" s="385"/>
    </row>
    <row r="3134" ht="12.75">
      <c r="H3134" s="385"/>
    </row>
    <row r="3135" ht="12.75">
      <c r="H3135" s="385"/>
    </row>
    <row r="3136" ht="12.75">
      <c r="H3136" s="385"/>
    </row>
    <row r="3137" ht="12.75">
      <c r="H3137" s="385"/>
    </row>
    <row r="3138" ht="12.75">
      <c r="H3138" s="385"/>
    </row>
    <row r="3139" ht="12.75">
      <c r="H3139" s="385"/>
    </row>
    <row r="3140" ht="12.75">
      <c r="H3140" s="385"/>
    </row>
    <row r="3141" ht="12.75">
      <c r="H3141" s="385"/>
    </row>
    <row r="3142" ht="12.75">
      <c r="H3142" s="385"/>
    </row>
    <row r="3143" ht="12.75">
      <c r="H3143" s="385"/>
    </row>
    <row r="3144" ht="12.75">
      <c r="H3144" s="385"/>
    </row>
    <row r="3145" ht="12.75">
      <c r="H3145" s="385"/>
    </row>
    <row r="3146" ht="12.75">
      <c r="H3146" s="385"/>
    </row>
    <row r="3147" ht="12.75">
      <c r="H3147" s="385"/>
    </row>
    <row r="3148" ht="12.75">
      <c r="H3148" s="385"/>
    </row>
    <row r="3149" ht="12.75">
      <c r="H3149" s="385"/>
    </row>
    <row r="3150" ht="12.75">
      <c r="H3150" s="385"/>
    </row>
    <row r="3151" ht="12.75">
      <c r="H3151" s="385"/>
    </row>
    <row r="3152" ht="12.75">
      <c r="H3152" s="385"/>
    </row>
    <row r="3153" ht="12.75">
      <c r="H3153" s="385"/>
    </row>
    <row r="3154" ht="12.75">
      <c r="H3154" s="385"/>
    </row>
    <row r="3155" ht="12.75">
      <c r="H3155" s="385"/>
    </row>
    <row r="3156" ht="12.75">
      <c r="H3156" s="385"/>
    </row>
    <row r="3157" ht="12.75">
      <c r="H3157" s="385"/>
    </row>
    <row r="3158" ht="12.75">
      <c r="H3158" s="385"/>
    </row>
    <row r="3159" ht="12.75">
      <c r="H3159" s="385"/>
    </row>
    <row r="3160" ht="12.75">
      <c r="H3160" s="385"/>
    </row>
    <row r="3161" ht="12.75">
      <c r="H3161" s="385"/>
    </row>
    <row r="3162" ht="12.75">
      <c r="H3162" s="385"/>
    </row>
    <row r="3163" ht="12.75">
      <c r="H3163" s="385"/>
    </row>
    <row r="3164" ht="12.75">
      <c r="H3164" s="385"/>
    </row>
    <row r="3165" ht="12.75">
      <c r="H3165" s="385"/>
    </row>
    <row r="3166" ht="12.75">
      <c r="H3166" s="385"/>
    </row>
    <row r="3167" ht="12.75">
      <c r="H3167" s="385"/>
    </row>
    <row r="3168" ht="12.75">
      <c r="H3168" s="385"/>
    </row>
    <row r="3169" ht="12.75">
      <c r="H3169" s="385"/>
    </row>
    <row r="3170" ht="12.75">
      <c r="H3170" s="385"/>
    </row>
    <row r="3171" ht="12.75">
      <c r="H3171" s="385"/>
    </row>
    <row r="3172" ht="12.75">
      <c r="H3172" s="385"/>
    </row>
    <row r="3173" ht="12.75">
      <c r="H3173" s="385"/>
    </row>
    <row r="3174" ht="12.75">
      <c r="H3174" s="385"/>
    </row>
    <row r="3175" ht="12.75">
      <c r="H3175" s="385"/>
    </row>
    <row r="3176" ht="12.75">
      <c r="H3176" s="385"/>
    </row>
    <row r="3177" ht="12.75">
      <c r="H3177" s="385"/>
    </row>
    <row r="3178" ht="12.75">
      <c r="H3178" s="385"/>
    </row>
    <row r="3179" ht="12.75">
      <c r="H3179" s="385"/>
    </row>
    <row r="3180" ht="12.75">
      <c r="H3180" s="385"/>
    </row>
    <row r="3181" ht="12.75">
      <c r="H3181" s="385"/>
    </row>
    <row r="3182" ht="12.75">
      <c r="H3182" s="385"/>
    </row>
    <row r="3183" ht="12.75">
      <c r="H3183" s="385"/>
    </row>
    <row r="3184" ht="12.75">
      <c r="H3184" s="385"/>
    </row>
    <row r="3185" ht="12.75">
      <c r="H3185" s="385"/>
    </row>
    <row r="3186" ht="12.75">
      <c r="H3186" s="385"/>
    </row>
    <row r="3187" ht="12.75">
      <c r="H3187" s="385"/>
    </row>
    <row r="3188" ht="12.75">
      <c r="H3188" s="385"/>
    </row>
    <row r="3189" ht="12.75">
      <c r="H3189" s="385"/>
    </row>
    <row r="3190" ht="12.75">
      <c r="H3190" s="385"/>
    </row>
    <row r="3191" ht="12.75">
      <c r="H3191" s="385"/>
    </row>
    <row r="3192" ht="12.75">
      <c r="H3192" s="385"/>
    </row>
    <row r="3193" ht="12.75">
      <c r="H3193" s="385"/>
    </row>
    <row r="3194" ht="12.75">
      <c r="H3194" s="385"/>
    </row>
    <row r="3195" ht="12.75">
      <c r="H3195" s="385"/>
    </row>
    <row r="3196" ht="12.75">
      <c r="H3196" s="385"/>
    </row>
    <row r="3197" ht="12.75">
      <c r="H3197" s="385"/>
    </row>
    <row r="3198" ht="12.75">
      <c r="H3198" s="385"/>
    </row>
    <row r="3199" ht="12.75">
      <c r="H3199" s="385"/>
    </row>
    <row r="3200" ht="12.75">
      <c r="H3200" s="385"/>
    </row>
    <row r="3201" ht="12.75">
      <c r="H3201" s="385"/>
    </row>
    <row r="3202" ht="12.75">
      <c r="H3202" s="385"/>
    </row>
    <row r="3203" ht="12.75">
      <c r="H3203" s="385"/>
    </row>
    <row r="3204" ht="12.75">
      <c r="H3204" s="385"/>
    </row>
    <row r="3205" ht="12.75">
      <c r="H3205" s="385"/>
    </row>
    <row r="3206" ht="12.75">
      <c r="H3206" s="385"/>
    </row>
    <row r="3207" ht="12.75">
      <c r="H3207" s="385"/>
    </row>
    <row r="3208" ht="12.75">
      <c r="H3208" s="385"/>
    </row>
    <row r="3209" ht="12.75">
      <c r="H3209" s="385"/>
    </row>
    <row r="3210" ht="12.75">
      <c r="H3210" s="385"/>
    </row>
    <row r="3211" ht="12.75">
      <c r="H3211" s="385"/>
    </row>
    <row r="3212" ht="12.75">
      <c r="H3212" s="385"/>
    </row>
    <row r="3213" ht="12.75">
      <c r="H3213" s="385"/>
    </row>
    <row r="3214" ht="12.75">
      <c r="H3214" s="385"/>
    </row>
    <row r="3215" ht="12.75">
      <c r="H3215" s="385"/>
    </row>
    <row r="3216" ht="12.75">
      <c r="H3216" s="385"/>
    </row>
    <row r="3217" ht="12.75">
      <c r="H3217" s="385"/>
    </row>
    <row r="3218" ht="12.75">
      <c r="H3218" s="385"/>
    </row>
    <row r="3219" ht="12.75">
      <c r="H3219" s="385"/>
    </row>
    <row r="3220" ht="12.75">
      <c r="H3220" s="385"/>
    </row>
    <row r="3221" ht="12.75">
      <c r="H3221" s="385"/>
    </row>
    <row r="3222" ht="12.75">
      <c r="H3222" s="385"/>
    </row>
    <row r="3223" ht="12.75">
      <c r="H3223" s="385"/>
    </row>
    <row r="3224" ht="12.75">
      <c r="H3224" s="385"/>
    </row>
    <row r="3225" ht="12.75">
      <c r="H3225" s="385"/>
    </row>
    <row r="3226" ht="12.75">
      <c r="H3226" s="385"/>
    </row>
    <row r="3227" ht="12.75">
      <c r="H3227" s="385"/>
    </row>
    <row r="3228" ht="12.75">
      <c r="H3228" s="385"/>
    </row>
    <row r="3229" ht="12.75">
      <c r="H3229" s="385"/>
    </row>
    <row r="3230" ht="12.75">
      <c r="H3230" s="385"/>
    </row>
    <row r="3231" ht="12.75">
      <c r="H3231" s="385"/>
    </row>
    <row r="3232" ht="12.75">
      <c r="H3232" s="385"/>
    </row>
    <row r="3233" ht="12.75">
      <c r="H3233" s="385"/>
    </row>
    <row r="3234" ht="12.75">
      <c r="H3234" s="385"/>
    </row>
    <row r="3235" ht="12.75">
      <c r="H3235" s="385"/>
    </row>
    <row r="3236" ht="12.75">
      <c r="H3236" s="385"/>
    </row>
    <row r="3237" ht="12.75">
      <c r="H3237" s="385"/>
    </row>
    <row r="3238" ht="12.75">
      <c r="H3238" s="385"/>
    </row>
    <row r="3239" ht="12.75">
      <c r="H3239" s="385"/>
    </row>
    <row r="3240" ht="12.75">
      <c r="H3240" s="385"/>
    </row>
    <row r="3241" ht="12.75">
      <c r="H3241" s="385"/>
    </row>
    <row r="3242" ht="12.75">
      <c r="H3242" s="385"/>
    </row>
    <row r="3243" ht="12.75">
      <c r="H3243" s="385"/>
    </row>
    <row r="3244" ht="12.75">
      <c r="H3244" s="385"/>
    </row>
    <row r="3245" ht="12.75">
      <c r="H3245" s="385"/>
    </row>
    <row r="3246" ht="12.75">
      <c r="H3246" s="385"/>
    </row>
    <row r="3247" ht="12.75">
      <c r="H3247" s="385"/>
    </row>
    <row r="3248" ht="12.75">
      <c r="H3248" s="385"/>
    </row>
    <row r="3249" ht="12.75">
      <c r="H3249" s="385"/>
    </row>
    <row r="3250" ht="12.75">
      <c r="H3250" s="385"/>
    </row>
    <row r="3251" ht="12.75">
      <c r="H3251" s="385"/>
    </row>
    <row r="3252" ht="12.75">
      <c r="H3252" s="385"/>
    </row>
    <row r="3253" ht="12.75">
      <c r="H3253" s="385"/>
    </row>
    <row r="3254" ht="12.75">
      <c r="H3254" s="385"/>
    </row>
    <row r="3255" ht="12.75">
      <c r="H3255" s="385"/>
    </row>
    <row r="3256" ht="12.75">
      <c r="H3256" s="385"/>
    </row>
    <row r="3257" ht="12.75">
      <c r="H3257" s="385"/>
    </row>
    <row r="3258" ht="12.75">
      <c r="H3258" s="385"/>
    </row>
    <row r="3259" ht="12.75">
      <c r="H3259" s="385"/>
    </row>
    <row r="3260" ht="12.75">
      <c r="H3260" s="385"/>
    </row>
    <row r="3261" ht="12.75">
      <c r="H3261" s="385"/>
    </row>
    <row r="3262" ht="12.75">
      <c r="H3262" s="385"/>
    </row>
    <row r="3263" ht="12.75">
      <c r="H3263" s="385"/>
    </row>
    <row r="3264" ht="12.75">
      <c r="H3264" s="385"/>
    </row>
    <row r="3265" ht="12.75">
      <c r="H3265" s="385"/>
    </row>
    <row r="3266" ht="12.75">
      <c r="H3266" s="385"/>
    </row>
    <row r="3267" ht="12.75">
      <c r="H3267" s="385"/>
    </row>
    <row r="3268" ht="12.75">
      <c r="H3268" s="385"/>
    </row>
    <row r="3269" ht="12.75">
      <c r="H3269" s="385"/>
    </row>
    <row r="3270" ht="12.75">
      <c r="H3270" s="385"/>
    </row>
    <row r="3271" ht="12.75">
      <c r="H3271" s="385"/>
    </row>
    <row r="3272" ht="12.75">
      <c r="H3272" s="385"/>
    </row>
    <row r="3273" ht="12.75">
      <c r="H3273" s="385"/>
    </row>
    <row r="3274" ht="12.75">
      <c r="H3274" s="385"/>
    </row>
    <row r="3275" ht="12.75">
      <c r="H3275" s="385"/>
    </row>
    <row r="3276" ht="12.75">
      <c r="H3276" s="385"/>
    </row>
    <row r="3277" ht="12.75">
      <c r="H3277" s="385"/>
    </row>
    <row r="3278" ht="12.75">
      <c r="H3278" s="385"/>
    </row>
    <row r="3279" ht="12.75">
      <c r="H3279" s="385"/>
    </row>
    <row r="3280" ht="12.75">
      <c r="H3280" s="385"/>
    </row>
    <row r="3281" ht="12.75">
      <c r="H3281" s="385"/>
    </row>
    <row r="3282" ht="12.75">
      <c r="H3282" s="385"/>
    </row>
    <row r="3283" ht="12.75">
      <c r="H3283" s="385"/>
    </row>
    <row r="3284" ht="12.75">
      <c r="H3284" s="385"/>
    </row>
    <row r="3285" ht="12.75">
      <c r="H3285" s="385"/>
    </row>
    <row r="3286" ht="12.75">
      <c r="H3286" s="385"/>
    </row>
    <row r="3287" ht="12.75">
      <c r="H3287" s="385"/>
    </row>
    <row r="3288" ht="12.75">
      <c r="H3288" s="385"/>
    </row>
    <row r="3289" ht="12.75">
      <c r="H3289" s="385"/>
    </row>
    <row r="3290" ht="12.75">
      <c r="H3290" s="385"/>
    </row>
    <row r="3291" ht="12.75">
      <c r="H3291" s="385"/>
    </row>
    <row r="3292" ht="12.75">
      <c r="H3292" s="385"/>
    </row>
    <row r="3293" ht="12.75">
      <c r="H3293" s="385"/>
    </row>
    <row r="3294" ht="12.75">
      <c r="H3294" s="385"/>
    </row>
    <row r="3295" ht="12.75">
      <c r="H3295" s="385"/>
    </row>
    <row r="3296" ht="12.75">
      <c r="H3296" s="385"/>
    </row>
    <row r="3297" ht="12.75">
      <c r="H3297" s="385"/>
    </row>
    <row r="3298" ht="12.75">
      <c r="H3298" s="385"/>
    </row>
    <row r="3299" ht="12.75">
      <c r="H3299" s="385"/>
    </row>
    <row r="3300" ht="12.75">
      <c r="H3300" s="385"/>
    </row>
    <row r="3301" ht="12.75">
      <c r="H3301" s="385"/>
    </row>
    <row r="3302" ht="12.75">
      <c r="H3302" s="385"/>
    </row>
    <row r="3303" ht="12.75">
      <c r="H3303" s="385"/>
    </row>
    <row r="3304" ht="12.75">
      <c r="H3304" s="385"/>
    </row>
    <row r="3305" ht="12.75">
      <c r="H3305" s="385"/>
    </row>
    <row r="3306" ht="12.75">
      <c r="H3306" s="385"/>
    </row>
    <row r="3307" ht="12.75">
      <c r="H3307" s="385"/>
    </row>
    <row r="3308" ht="12.75">
      <c r="H3308" s="385"/>
    </row>
    <row r="3309" ht="12.75">
      <c r="H3309" s="385"/>
    </row>
    <row r="3310" ht="12.75">
      <c r="H3310" s="385"/>
    </row>
    <row r="3311" ht="12.75">
      <c r="H3311" s="385"/>
    </row>
    <row r="3312" ht="12.75">
      <c r="H3312" s="385"/>
    </row>
    <row r="3313" ht="12.75">
      <c r="H3313" s="385"/>
    </row>
    <row r="3314" ht="12.75">
      <c r="H3314" s="385"/>
    </row>
    <row r="3315" ht="12.75">
      <c r="H3315" s="385"/>
    </row>
    <row r="3316" ht="12.75">
      <c r="H3316" s="385"/>
    </row>
    <row r="3317" ht="12.75">
      <c r="H3317" s="385"/>
    </row>
    <row r="3318" ht="12.75">
      <c r="H3318" s="385"/>
    </row>
    <row r="3319" ht="12.75">
      <c r="H3319" s="385"/>
    </row>
    <row r="3320" ht="12.75">
      <c r="H3320" s="385"/>
    </row>
    <row r="3321" ht="12.75">
      <c r="H3321" s="385"/>
    </row>
    <row r="3322" ht="12.75">
      <c r="H3322" s="385"/>
    </row>
    <row r="3323" ht="12.75">
      <c r="H3323" s="385"/>
    </row>
    <row r="3324" ht="12.75">
      <c r="H3324" s="385"/>
    </row>
    <row r="3325" ht="12.75">
      <c r="H3325" s="385"/>
    </row>
    <row r="3326" ht="12.75">
      <c r="H3326" s="385"/>
    </row>
    <row r="3327" ht="12.75">
      <c r="H3327" s="385"/>
    </row>
    <row r="3328" ht="12.75">
      <c r="H3328" s="385"/>
    </row>
    <row r="3329" ht="12.75">
      <c r="H3329" s="385"/>
    </row>
    <row r="3330" ht="12.75">
      <c r="H3330" s="385"/>
    </row>
    <row r="3331" ht="12.75">
      <c r="H3331" s="385"/>
    </row>
    <row r="3332" ht="12.75">
      <c r="H3332" s="385"/>
    </row>
    <row r="3333" ht="12.75">
      <c r="H3333" s="385"/>
    </row>
    <row r="3334" ht="12.75">
      <c r="H3334" s="385"/>
    </row>
    <row r="3335" ht="12.75">
      <c r="H3335" s="385"/>
    </row>
    <row r="3336" ht="12.75">
      <c r="H3336" s="385"/>
    </row>
    <row r="3337" ht="12.75">
      <c r="H3337" s="385"/>
    </row>
    <row r="3338" ht="12.75">
      <c r="H3338" s="385"/>
    </row>
    <row r="3339" ht="12.75">
      <c r="H3339" s="385"/>
    </row>
    <row r="3340" ht="12.75">
      <c r="H3340" s="385"/>
    </row>
    <row r="3341" ht="12.75">
      <c r="H3341" s="385"/>
    </row>
    <row r="3342" ht="12.75">
      <c r="H3342" s="385"/>
    </row>
    <row r="3343" ht="12.75">
      <c r="H3343" s="385"/>
    </row>
    <row r="3344" ht="12.75">
      <c r="H3344" s="385"/>
    </row>
    <row r="3345" ht="12.75">
      <c r="H3345" s="385"/>
    </row>
    <row r="3346" ht="12.75">
      <c r="H3346" s="385"/>
    </row>
    <row r="3347" ht="12.75">
      <c r="H3347" s="385"/>
    </row>
    <row r="3348" ht="12.75">
      <c r="H3348" s="385"/>
    </row>
    <row r="3349" ht="12.75">
      <c r="H3349" s="385"/>
    </row>
    <row r="3350" ht="12.75">
      <c r="H3350" s="385"/>
    </row>
    <row r="3351" ht="12.75">
      <c r="H3351" s="385"/>
    </row>
    <row r="3352" ht="12.75">
      <c r="H3352" s="385"/>
    </row>
    <row r="3353" ht="12.75">
      <c r="H3353" s="385"/>
    </row>
    <row r="3354" ht="12.75">
      <c r="H3354" s="385"/>
    </row>
    <row r="3355" ht="12.75">
      <c r="H3355" s="385"/>
    </row>
    <row r="3356" ht="12.75">
      <c r="H3356" s="385"/>
    </row>
    <row r="3357" ht="12.75">
      <c r="H3357" s="385"/>
    </row>
    <row r="3358" ht="12.75">
      <c r="H3358" s="385"/>
    </row>
    <row r="3359" ht="12.75">
      <c r="H3359" s="385"/>
    </row>
    <row r="3360" ht="12.75">
      <c r="H3360" s="385"/>
    </row>
    <row r="3361" ht="12.75">
      <c r="H3361" s="385"/>
    </row>
    <row r="3362" ht="12.75">
      <c r="H3362" s="385"/>
    </row>
    <row r="3363" ht="12.75">
      <c r="H3363" s="385"/>
    </row>
    <row r="3364" ht="12.75">
      <c r="H3364" s="385"/>
    </row>
    <row r="3365" ht="12.75">
      <c r="H3365" s="385"/>
    </row>
    <row r="3366" ht="12.75">
      <c r="H3366" s="385"/>
    </row>
    <row r="3367" ht="12.75">
      <c r="H3367" s="385"/>
    </row>
    <row r="3368" ht="12.75">
      <c r="H3368" s="385"/>
    </row>
    <row r="3369" ht="12.75">
      <c r="H3369" s="385"/>
    </row>
    <row r="3370" ht="12.75">
      <c r="H3370" s="385"/>
    </row>
    <row r="3371" ht="12.75">
      <c r="H3371" s="385"/>
    </row>
    <row r="3372" ht="12.75">
      <c r="H3372" s="385"/>
    </row>
    <row r="3373" ht="12.75">
      <c r="H3373" s="385"/>
    </row>
    <row r="3374" ht="12.75">
      <c r="H3374" s="385"/>
    </row>
    <row r="3375" ht="12.75">
      <c r="H3375" s="385"/>
    </row>
    <row r="3376" ht="12.75">
      <c r="H3376" s="385"/>
    </row>
    <row r="3377" ht="12.75">
      <c r="H3377" s="385"/>
    </row>
    <row r="3378" ht="12.75">
      <c r="H3378" s="385"/>
    </row>
    <row r="3379" ht="12.75">
      <c r="H3379" s="385"/>
    </row>
    <row r="3380" ht="12.75">
      <c r="H3380" s="385"/>
    </row>
    <row r="3381" ht="12.75">
      <c r="H3381" s="385"/>
    </row>
    <row r="3382" ht="12.75">
      <c r="H3382" s="385"/>
    </row>
    <row r="3383" ht="12.75">
      <c r="H3383" s="385"/>
    </row>
    <row r="3384" ht="12.75">
      <c r="H3384" s="385"/>
    </row>
    <row r="3385" ht="12.75">
      <c r="H3385" s="385"/>
    </row>
    <row r="3386" ht="12.75">
      <c r="H3386" s="385"/>
    </row>
    <row r="3387" ht="12.75">
      <c r="H3387" s="385"/>
    </row>
    <row r="3388" ht="12.75">
      <c r="H3388" s="385"/>
    </row>
    <row r="3389" ht="12.75">
      <c r="H3389" s="385"/>
    </row>
    <row r="3390" ht="12.75">
      <c r="H3390" s="385"/>
    </row>
    <row r="3391" ht="12.75">
      <c r="H3391" s="385"/>
    </row>
    <row r="3392" ht="12.75">
      <c r="H3392" s="385"/>
    </row>
    <row r="3393" ht="12.75">
      <c r="H3393" s="385"/>
    </row>
    <row r="3394" ht="12.75">
      <c r="H3394" s="385"/>
    </row>
    <row r="3395" ht="12.75">
      <c r="H3395" s="385"/>
    </row>
    <row r="3396" ht="12.75">
      <c r="H3396" s="385"/>
    </row>
    <row r="3397" ht="12.75">
      <c r="H3397" s="385"/>
    </row>
    <row r="3398" ht="12.75">
      <c r="H3398" s="385"/>
    </row>
    <row r="3399" ht="12.75">
      <c r="H3399" s="385"/>
    </row>
    <row r="3400" ht="12.75">
      <c r="H3400" s="385"/>
    </row>
    <row r="3401" ht="12.75">
      <c r="H3401" s="385"/>
    </row>
    <row r="3402" ht="12.75">
      <c r="H3402" s="385"/>
    </row>
    <row r="3403" ht="12.75">
      <c r="H3403" s="385"/>
    </row>
    <row r="3404" ht="12.75">
      <c r="H3404" s="385"/>
    </row>
    <row r="3405" ht="12.75">
      <c r="H3405" s="385"/>
    </row>
    <row r="3406" ht="12.75">
      <c r="H3406" s="385"/>
    </row>
    <row r="3407" ht="12.75">
      <c r="H3407" s="385"/>
    </row>
    <row r="3408" ht="12.75">
      <c r="H3408" s="385"/>
    </row>
    <row r="3409" ht="12.75">
      <c r="H3409" s="385"/>
    </row>
    <row r="3410" ht="12.75">
      <c r="H3410" s="385"/>
    </row>
    <row r="3411" ht="12.75">
      <c r="H3411" s="385"/>
    </row>
    <row r="3412" ht="12.75">
      <c r="H3412" s="385"/>
    </row>
    <row r="3413" ht="12.75">
      <c r="H3413" s="385"/>
    </row>
    <row r="3414" ht="12.75">
      <c r="H3414" s="385"/>
    </row>
    <row r="3415" ht="12.75">
      <c r="H3415" s="385"/>
    </row>
    <row r="3416" ht="12.75">
      <c r="H3416" s="385"/>
    </row>
    <row r="3417" ht="12.75">
      <c r="H3417" s="385"/>
    </row>
    <row r="3418" ht="12.75">
      <c r="H3418" s="385"/>
    </row>
    <row r="3419" ht="12.75">
      <c r="H3419" s="385"/>
    </row>
    <row r="3420" ht="12.75">
      <c r="H3420" s="385"/>
    </row>
    <row r="3421" ht="12.75">
      <c r="H3421" s="385"/>
    </row>
    <row r="3422" ht="12.75">
      <c r="H3422" s="385"/>
    </row>
    <row r="3423" ht="12.75">
      <c r="H3423" s="385"/>
    </row>
    <row r="3424" ht="12.75">
      <c r="H3424" s="385"/>
    </row>
    <row r="3425" ht="12.75">
      <c r="H3425" s="385"/>
    </row>
    <row r="3426" ht="12.75">
      <c r="H3426" s="385"/>
    </row>
    <row r="3427" ht="12.75">
      <c r="H3427" s="385"/>
    </row>
    <row r="3428" ht="12.75">
      <c r="H3428" s="385"/>
    </row>
    <row r="3429" ht="12.75">
      <c r="H3429" s="385"/>
    </row>
    <row r="3430" ht="12.75">
      <c r="H3430" s="385"/>
    </row>
    <row r="3431" ht="12.75">
      <c r="H3431" s="385"/>
    </row>
    <row r="3432" ht="12.75">
      <c r="H3432" s="385"/>
    </row>
    <row r="3433" ht="12.75">
      <c r="H3433" s="385"/>
    </row>
    <row r="3434" ht="12.75">
      <c r="H3434" s="385"/>
    </row>
    <row r="3435" ht="12.75">
      <c r="H3435" s="385"/>
    </row>
    <row r="3436" ht="12.75">
      <c r="H3436" s="385"/>
    </row>
    <row r="3437" ht="12.75">
      <c r="H3437" s="385"/>
    </row>
    <row r="3438" ht="12.75">
      <c r="H3438" s="385"/>
    </row>
    <row r="3439" ht="12.75">
      <c r="H3439" s="385"/>
    </row>
    <row r="3440" ht="12.75">
      <c r="H3440" s="385"/>
    </row>
    <row r="3441" ht="12.75">
      <c r="H3441" s="385"/>
    </row>
    <row r="3442" ht="12.75">
      <c r="H3442" s="385"/>
    </row>
    <row r="3443" ht="12.75">
      <c r="H3443" s="385"/>
    </row>
    <row r="3444" ht="12.75">
      <c r="H3444" s="385"/>
    </row>
    <row r="3445" ht="12.75">
      <c r="H3445" s="385"/>
    </row>
    <row r="3446" ht="12.75">
      <c r="H3446" s="385"/>
    </row>
    <row r="3447" ht="12.75">
      <c r="H3447" s="385"/>
    </row>
    <row r="3448" ht="12.75">
      <c r="H3448" s="385"/>
    </row>
    <row r="3449" ht="12.75">
      <c r="H3449" s="385"/>
    </row>
    <row r="3450" ht="12.75">
      <c r="H3450" s="385"/>
    </row>
    <row r="3451" ht="12.75">
      <c r="H3451" s="385"/>
    </row>
    <row r="3452" ht="12.75">
      <c r="H3452" s="385"/>
    </row>
    <row r="3453" ht="12.75">
      <c r="H3453" s="385"/>
    </row>
    <row r="3454" ht="12.75">
      <c r="H3454" s="385"/>
    </row>
    <row r="3455" ht="12.75">
      <c r="H3455" s="385"/>
    </row>
    <row r="3456" ht="12.75">
      <c r="H3456" s="385"/>
    </row>
    <row r="3457" ht="12.75">
      <c r="H3457" s="385"/>
    </row>
    <row r="3458" ht="12.75">
      <c r="H3458" s="385"/>
    </row>
    <row r="3459" ht="12.75">
      <c r="H3459" s="385"/>
    </row>
    <row r="3460" ht="12.75">
      <c r="H3460" s="385"/>
    </row>
    <row r="3461" ht="12.75">
      <c r="H3461" s="385"/>
    </row>
    <row r="3462" ht="12.75">
      <c r="H3462" s="385"/>
    </row>
    <row r="3463" ht="12.75">
      <c r="H3463" s="385"/>
    </row>
    <row r="3464" ht="12.75">
      <c r="H3464" s="385"/>
    </row>
    <row r="3465" ht="12.75">
      <c r="H3465" s="385"/>
    </row>
    <row r="3466" ht="12.75">
      <c r="H3466" s="385"/>
    </row>
    <row r="3467" ht="12.75">
      <c r="H3467" s="385"/>
    </row>
    <row r="3468" ht="12.75">
      <c r="H3468" s="385"/>
    </row>
    <row r="3469" ht="12.75">
      <c r="H3469" s="385"/>
    </row>
    <row r="3470" ht="12.75">
      <c r="H3470" s="385"/>
    </row>
    <row r="3471" ht="12.75">
      <c r="H3471" s="385"/>
    </row>
    <row r="3472" ht="12.75">
      <c r="H3472" s="385"/>
    </row>
    <row r="3473" ht="12.75">
      <c r="H3473" s="385"/>
    </row>
    <row r="3474" ht="12.75">
      <c r="H3474" s="385"/>
    </row>
    <row r="3475" ht="12.75">
      <c r="H3475" s="385"/>
    </row>
    <row r="3476" ht="12.75">
      <c r="H3476" s="385"/>
    </row>
    <row r="3477" ht="12.75">
      <c r="H3477" s="385"/>
    </row>
    <row r="3478" ht="12.75">
      <c r="H3478" s="385"/>
    </row>
    <row r="3479" ht="12.75">
      <c r="H3479" s="385"/>
    </row>
    <row r="3480" ht="12.75">
      <c r="H3480" s="385"/>
    </row>
    <row r="3481" ht="12.75">
      <c r="H3481" s="385"/>
    </row>
    <row r="3482" ht="12.75">
      <c r="H3482" s="385"/>
    </row>
    <row r="3483" ht="12.75">
      <c r="H3483" s="385"/>
    </row>
    <row r="3484" ht="12.75">
      <c r="H3484" s="385"/>
    </row>
    <row r="3485" ht="12.75">
      <c r="H3485" s="385"/>
    </row>
    <row r="3486" ht="12.75">
      <c r="H3486" s="385"/>
    </row>
    <row r="3487" ht="12.75">
      <c r="H3487" s="385"/>
    </row>
    <row r="3488" ht="12.75">
      <c r="H3488" s="385"/>
    </row>
    <row r="3489" ht="12.75">
      <c r="H3489" s="385"/>
    </row>
    <row r="3490" ht="12.75">
      <c r="H3490" s="385"/>
    </row>
    <row r="3491" ht="12.75">
      <c r="H3491" s="385"/>
    </row>
    <row r="3492" ht="12.75">
      <c r="H3492" s="385"/>
    </row>
    <row r="3493" ht="12.75">
      <c r="H3493" s="385"/>
    </row>
    <row r="3494" ht="12.75">
      <c r="H3494" s="385"/>
    </row>
    <row r="3495" ht="12.75">
      <c r="H3495" s="385"/>
    </row>
    <row r="3496" ht="12.75">
      <c r="H3496" s="385"/>
    </row>
    <row r="3497" ht="12.75">
      <c r="H3497" s="385"/>
    </row>
    <row r="3498" ht="12.75">
      <c r="H3498" s="385"/>
    </row>
    <row r="3499" ht="12.75">
      <c r="H3499" s="385"/>
    </row>
    <row r="3500" ht="12.75">
      <c r="H3500" s="385"/>
    </row>
    <row r="3501" ht="12.75">
      <c r="H3501" s="385"/>
    </row>
    <row r="3502" ht="12.75">
      <c r="H3502" s="385"/>
    </row>
    <row r="3503" ht="12.75">
      <c r="H3503" s="385"/>
    </row>
    <row r="3504" ht="12.75">
      <c r="H3504" s="385"/>
    </row>
    <row r="3505" ht="12.75">
      <c r="H3505" s="385"/>
    </row>
    <row r="3506" ht="12.75">
      <c r="H3506" s="385"/>
    </row>
    <row r="3507" ht="12.75">
      <c r="H3507" s="385"/>
    </row>
    <row r="3508" ht="12.75">
      <c r="H3508" s="385"/>
    </row>
    <row r="3509" ht="12.75">
      <c r="H3509" s="385"/>
    </row>
    <row r="3510" ht="12.75">
      <c r="H3510" s="385"/>
    </row>
    <row r="3511" ht="12.75">
      <c r="H3511" s="385"/>
    </row>
    <row r="3512" ht="12.75">
      <c r="H3512" s="385"/>
    </row>
    <row r="3513" ht="12.75">
      <c r="H3513" s="385"/>
    </row>
    <row r="3514" ht="12.75">
      <c r="H3514" s="385"/>
    </row>
    <row r="3515" ht="12.75">
      <c r="H3515" s="385"/>
    </row>
    <row r="3516" ht="12.75">
      <c r="H3516" s="385"/>
    </row>
    <row r="3517" ht="12.75">
      <c r="H3517" s="385"/>
    </row>
    <row r="3518" ht="12.75">
      <c r="H3518" s="385"/>
    </row>
    <row r="3519" ht="12.75">
      <c r="H3519" s="385"/>
    </row>
    <row r="3520" ht="12.75">
      <c r="H3520" s="385"/>
    </row>
    <row r="3521" ht="12.75">
      <c r="H3521" s="385"/>
    </row>
    <row r="3522" ht="12.75">
      <c r="H3522" s="385"/>
    </row>
    <row r="3523" ht="12.75">
      <c r="H3523" s="385"/>
    </row>
    <row r="3524" ht="12.75">
      <c r="H3524" s="385"/>
    </row>
    <row r="3525" ht="12.75">
      <c r="H3525" s="385"/>
    </row>
    <row r="3526" ht="12.75">
      <c r="H3526" s="385"/>
    </row>
    <row r="3527" ht="12.75">
      <c r="H3527" s="385"/>
    </row>
    <row r="3528" ht="12.75">
      <c r="H3528" s="385"/>
    </row>
    <row r="3529" ht="12.75">
      <c r="H3529" s="385"/>
    </row>
    <row r="3530" ht="12.75">
      <c r="H3530" s="385"/>
    </row>
    <row r="3531" ht="12.75">
      <c r="H3531" s="385"/>
    </row>
    <row r="3532" ht="12.75">
      <c r="H3532" s="385"/>
    </row>
    <row r="3533" ht="12.75">
      <c r="H3533" s="385"/>
    </row>
    <row r="3534" ht="12.75">
      <c r="H3534" s="385"/>
    </row>
    <row r="3535" ht="12.75">
      <c r="H3535" s="385"/>
    </row>
    <row r="3536" ht="12.75">
      <c r="H3536" s="385"/>
    </row>
    <row r="3537" ht="12.75">
      <c r="H3537" s="385"/>
    </row>
    <row r="3538" ht="12.75">
      <c r="H3538" s="385"/>
    </row>
    <row r="3539" ht="12.75">
      <c r="H3539" s="385"/>
    </row>
    <row r="3540" ht="12.75">
      <c r="H3540" s="385"/>
    </row>
    <row r="3541" ht="12.75">
      <c r="H3541" s="385"/>
    </row>
    <row r="3542" ht="12.75">
      <c r="H3542" s="385"/>
    </row>
    <row r="3543" ht="12.75">
      <c r="H3543" s="385"/>
    </row>
    <row r="3544" ht="12.75">
      <c r="H3544" s="385"/>
    </row>
    <row r="3545" ht="12.75">
      <c r="H3545" s="385"/>
    </row>
    <row r="3546" ht="12.75">
      <c r="H3546" s="385"/>
    </row>
    <row r="3547" ht="12.75">
      <c r="H3547" s="385"/>
    </row>
    <row r="3548" ht="12.75">
      <c r="H3548" s="385"/>
    </row>
    <row r="3549" ht="12.75">
      <c r="H3549" s="385"/>
    </row>
    <row r="3550" ht="12.75">
      <c r="H3550" s="385"/>
    </row>
    <row r="3551" ht="12.75">
      <c r="H3551" s="385"/>
    </row>
    <row r="3552" ht="12.75">
      <c r="H3552" s="385"/>
    </row>
    <row r="3553" ht="12.75">
      <c r="H3553" s="385"/>
    </row>
    <row r="3554" ht="12.75">
      <c r="H3554" s="385"/>
    </row>
    <row r="3555" ht="12.75">
      <c r="H3555" s="385"/>
    </row>
    <row r="3556" ht="12.75">
      <c r="H3556" s="385"/>
    </row>
    <row r="3557" ht="12.75">
      <c r="H3557" s="385"/>
    </row>
    <row r="3558" ht="12.75">
      <c r="H3558" s="385"/>
    </row>
    <row r="3559" ht="12.75">
      <c r="H3559" s="385"/>
    </row>
    <row r="3560" ht="12.75">
      <c r="H3560" s="385"/>
    </row>
    <row r="3561" ht="12.75">
      <c r="H3561" s="385"/>
    </row>
    <row r="3562" ht="12.75">
      <c r="H3562" s="385"/>
    </row>
    <row r="3563" ht="12.75">
      <c r="H3563" s="385"/>
    </row>
    <row r="3564" ht="12.75">
      <c r="H3564" s="385"/>
    </row>
    <row r="3565" ht="12.75">
      <c r="H3565" s="385"/>
    </row>
    <row r="3566" ht="12.75">
      <c r="H3566" s="385"/>
    </row>
    <row r="3567" ht="12.75">
      <c r="H3567" s="385"/>
    </row>
    <row r="3568" ht="12.75">
      <c r="H3568" s="385"/>
    </row>
    <row r="3569" ht="12.75">
      <c r="H3569" s="385"/>
    </row>
    <row r="3570" ht="12.75">
      <c r="H3570" s="385"/>
    </row>
    <row r="3571" ht="12.75">
      <c r="H3571" s="385"/>
    </row>
    <row r="3572" ht="12.75">
      <c r="H3572" s="385"/>
    </row>
    <row r="3573" ht="12.75">
      <c r="H3573" s="385"/>
    </row>
    <row r="3574" ht="12.75">
      <c r="H3574" s="385"/>
    </row>
    <row r="3575" ht="12.75">
      <c r="H3575" s="385"/>
    </row>
    <row r="3576" ht="12.75">
      <c r="H3576" s="385"/>
    </row>
    <row r="3577" ht="12.75">
      <c r="H3577" s="385"/>
    </row>
    <row r="3578" ht="12.75">
      <c r="H3578" s="385"/>
    </row>
    <row r="3579" ht="12.75">
      <c r="H3579" s="385"/>
    </row>
    <row r="3580" ht="12.75">
      <c r="H3580" s="385"/>
    </row>
    <row r="3581" ht="12.75">
      <c r="H3581" s="385"/>
    </row>
    <row r="3582" ht="12.75">
      <c r="H3582" s="385"/>
    </row>
    <row r="3583" ht="12.75">
      <c r="H3583" s="385"/>
    </row>
    <row r="3584" ht="12.75">
      <c r="H3584" s="385"/>
    </row>
    <row r="3585" ht="12.75">
      <c r="H3585" s="385"/>
    </row>
    <row r="3586" ht="12.75">
      <c r="H3586" s="385"/>
    </row>
    <row r="3587" ht="12.75">
      <c r="H3587" s="385"/>
    </row>
    <row r="3588" ht="12.75">
      <c r="H3588" s="385"/>
    </row>
    <row r="3589" ht="12.75">
      <c r="H3589" s="385"/>
    </row>
    <row r="3590" ht="12.75">
      <c r="H3590" s="385"/>
    </row>
    <row r="3591" ht="12.75">
      <c r="H3591" s="385"/>
    </row>
    <row r="3592" ht="12.75">
      <c r="H3592" s="385"/>
    </row>
    <row r="3593" ht="12.75">
      <c r="H3593" s="385"/>
    </row>
    <row r="3594" ht="12.75">
      <c r="H3594" s="385"/>
    </row>
    <row r="3595" ht="12.75">
      <c r="H3595" s="385"/>
    </row>
    <row r="3596" ht="12.75">
      <c r="H3596" s="385"/>
    </row>
    <row r="3597" ht="12.75">
      <c r="H3597" s="385"/>
    </row>
    <row r="3598" ht="12.75">
      <c r="H3598" s="385"/>
    </row>
    <row r="3599" ht="12.75">
      <c r="H3599" s="385"/>
    </row>
    <row r="3600" ht="12.75">
      <c r="H3600" s="385"/>
    </row>
    <row r="3601" ht="12.75">
      <c r="H3601" s="385"/>
    </row>
    <row r="3602" ht="12.75">
      <c r="H3602" s="385"/>
    </row>
    <row r="3603" ht="12.75">
      <c r="H3603" s="385"/>
    </row>
    <row r="3604" ht="12.75">
      <c r="H3604" s="385"/>
    </row>
    <row r="3605" ht="12.75">
      <c r="H3605" s="385"/>
    </row>
    <row r="3606" ht="12.75">
      <c r="H3606" s="385"/>
    </row>
    <row r="3607" ht="12.75">
      <c r="H3607" s="385"/>
    </row>
    <row r="3608" ht="12.75">
      <c r="H3608" s="385"/>
    </row>
    <row r="3609" ht="12.75">
      <c r="H3609" s="385"/>
    </row>
    <row r="3610" ht="12.75">
      <c r="H3610" s="385"/>
    </row>
    <row r="3611" ht="12.75">
      <c r="H3611" s="385"/>
    </row>
    <row r="3612" ht="12.75">
      <c r="H3612" s="385"/>
    </row>
    <row r="3613" ht="12.75">
      <c r="H3613" s="385"/>
    </row>
    <row r="3614" ht="12.75">
      <c r="H3614" s="385"/>
    </row>
    <row r="3615" ht="12.75">
      <c r="H3615" s="385"/>
    </row>
    <row r="3616" ht="12.75">
      <c r="H3616" s="385"/>
    </row>
    <row r="3617" ht="12.75">
      <c r="H3617" s="385"/>
    </row>
    <row r="3618" ht="12.75">
      <c r="H3618" s="385"/>
    </row>
    <row r="3619" ht="12.75">
      <c r="H3619" s="385"/>
    </row>
    <row r="3620" ht="12.75">
      <c r="H3620" s="385"/>
    </row>
    <row r="3621" ht="12.75">
      <c r="H3621" s="385"/>
    </row>
    <row r="3622" ht="12.75">
      <c r="H3622" s="385"/>
    </row>
    <row r="3623" ht="12.75">
      <c r="H3623" s="385"/>
    </row>
    <row r="3624" ht="12.75">
      <c r="H3624" s="385"/>
    </row>
    <row r="3625" ht="12.75">
      <c r="H3625" s="385"/>
    </row>
    <row r="3626" ht="12.75">
      <c r="H3626" s="385"/>
    </row>
    <row r="3627" ht="12.75">
      <c r="H3627" s="385"/>
    </row>
    <row r="3628" ht="12.75">
      <c r="H3628" s="385"/>
    </row>
    <row r="3629" ht="12.75">
      <c r="H3629" s="385"/>
    </row>
    <row r="3630" ht="12.75">
      <c r="H3630" s="385"/>
    </row>
    <row r="3631" ht="12.75">
      <c r="H3631" s="385"/>
    </row>
    <row r="3632" ht="12.75">
      <c r="H3632" s="385"/>
    </row>
    <row r="3633" ht="12.75">
      <c r="H3633" s="385"/>
    </row>
    <row r="3634" ht="12.75">
      <c r="H3634" s="385"/>
    </row>
    <row r="3635" ht="12.75">
      <c r="H3635" s="385"/>
    </row>
    <row r="3636" ht="12.75">
      <c r="H3636" s="385"/>
    </row>
    <row r="3637" ht="12.75">
      <c r="H3637" s="385"/>
    </row>
    <row r="3638" ht="12.75">
      <c r="H3638" s="385"/>
    </row>
    <row r="3639" ht="12.75">
      <c r="H3639" s="385"/>
    </row>
    <row r="3640" ht="12.75">
      <c r="H3640" s="385"/>
    </row>
    <row r="3641" ht="12.75">
      <c r="H3641" s="385"/>
    </row>
    <row r="3642" ht="12.75">
      <c r="H3642" s="385"/>
    </row>
    <row r="3643" ht="12.75">
      <c r="H3643" s="385"/>
    </row>
    <row r="3644" ht="12.75">
      <c r="H3644" s="385"/>
    </row>
    <row r="3645" ht="12.75">
      <c r="H3645" s="385"/>
    </row>
    <row r="3646" ht="12.75">
      <c r="H3646" s="385"/>
    </row>
    <row r="3647" ht="12.75">
      <c r="H3647" s="385"/>
    </row>
    <row r="3648" ht="12.75">
      <c r="H3648" s="385"/>
    </row>
    <row r="3649" ht="12.75">
      <c r="H3649" s="385"/>
    </row>
    <row r="3650" ht="12.75">
      <c r="H3650" s="385"/>
    </row>
    <row r="3651" ht="12.75">
      <c r="H3651" s="385"/>
    </row>
    <row r="3652" ht="12.75">
      <c r="H3652" s="385"/>
    </row>
    <row r="3653" ht="12.75">
      <c r="H3653" s="385"/>
    </row>
    <row r="3654" ht="12.75">
      <c r="H3654" s="385"/>
    </row>
    <row r="3655" ht="12.75">
      <c r="H3655" s="385"/>
    </row>
    <row r="3656" ht="12.75">
      <c r="H3656" s="385"/>
    </row>
    <row r="3657" ht="12.75">
      <c r="H3657" s="385"/>
    </row>
    <row r="3658" ht="12.75">
      <c r="H3658" s="385"/>
    </row>
    <row r="3659" ht="12.75">
      <c r="H3659" s="385"/>
    </row>
    <row r="3660" ht="12.75">
      <c r="H3660" s="385"/>
    </row>
    <row r="3661" ht="12.75">
      <c r="H3661" s="385"/>
    </row>
    <row r="3662" ht="12.75">
      <c r="H3662" s="385"/>
    </row>
    <row r="3663" ht="12.75">
      <c r="H3663" s="385"/>
    </row>
    <row r="3664" ht="12.75">
      <c r="H3664" s="385"/>
    </row>
    <row r="3665" ht="12.75">
      <c r="H3665" s="385"/>
    </row>
    <row r="3666" ht="12.75">
      <c r="H3666" s="385"/>
    </row>
    <row r="3667" ht="12.75">
      <c r="H3667" s="385"/>
    </row>
    <row r="3668" ht="12.75">
      <c r="H3668" s="385"/>
    </row>
    <row r="3669" ht="12.75">
      <c r="H3669" s="385"/>
    </row>
    <row r="3670" ht="12.75">
      <c r="H3670" s="385"/>
    </row>
    <row r="3671" ht="12.75">
      <c r="H3671" s="385"/>
    </row>
    <row r="3672" ht="12.75">
      <c r="H3672" s="385"/>
    </row>
    <row r="3673" ht="12.75">
      <c r="H3673" s="385"/>
    </row>
    <row r="3674" ht="12.75">
      <c r="H3674" s="385"/>
    </row>
    <row r="3675" ht="12.75">
      <c r="H3675" s="385"/>
    </row>
    <row r="3676" ht="12.75">
      <c r="H3676" s="385"/>
    </row>
    <row r="3677" ht="12.75">
      <c r="H3677" s="385"/>
    </row>
    <row r="3678" ht="12.75">
      <c r="H3678" s="385"/>
    </row>
    <row r="3679" ht="12.75">
      <c r="H3679" s="385"/>
    </row>
    <row r="3680" ht="12.75">
      <c r="H3680" s="385"/>
    </row>
    <row r="3681" ht="12.75">
      <c r="H3681" s="385"/>
    </row>
    <row r="3682" ht="12.75">
      <c r="H3682" s="385"/>
    </row>
    <row r="3683" ht="12.75">
      <c r="H3683" s="385"/>
    </row>
    <row r="3684" ht="12.75">
      <c r="H3684" s="385"/>
    </row>
    <row r="3685" ht="12.75">
      <c r="H3685" s="385"/>
    </row>
    <row r="3686" ht="12.75">
      <c r="H3686" s="385"/>
    </row>
    <row r="3687" ht="12.75">
      <c r="H3687" s="385"/>
    </row>
    <row r="3688" ht="12.75">
      <c r="H3688" s="385"/>
    </row>
    <row r="3689" ht="12.75">
      <c r="H3689" s="385"/>
    </row>
    <row r="3690" ht="12.75">
      <c r="H3690" s="385"/>
    </row>
    <row r="3691" ht="12.75">
      <c r="H3691" s="385"/>
    </row>
    <row r="3692" ht="12.75">
      <c r="H3692" s="385"/>
    </row>
    <row r="3693" ht="12.75">
      <c r="H3693" s="385"/>
    </row>
    <row r="3694" ht="12.75">
      <c r="H3694" s="385"/>
    </row>
    <row r="3695" ht="12.75">
      <c r="H3695" s="385"/>
    </row>
    <row r="3696" ht="12.75">
      <c r="H3696" s="385"/>
    </row>
    <row r="3697" ht="12.75">
      <c r="H3697" s="385"/>
    </row>
    <row r="3698" ht="12.75">
      <c r="H3698" s="385"/>
    </row>
    <row r="3699" ht="12.75">
      <c r="H3699" s="385"/>
    </row>
    <row r="3700" ht="12.75">
      <c r="H3700" s="385"/>
    </row>
    <row r="3701" ht="12.75">
      <c r="H3701" s="385"/>
    </row>
    <row r="3702" ht="12.75">
      <c r="H3702" s="385"/>
    </row>
    <row r="3703" ht="12.75">
      <c r="H3703" s="385"/>
    </row>
    <row r="3704" ht="12.75">
      <c r="H3704" s="385"/>
    </row>
    <row r="3705" ht="12.75">
      <c r="H3705" s="385"/>
    </row>
    <row r="3706" ht="12.75">
      <c r="H3706" s="385"/>
    </row>
    <row r="3707" ht="12.75">
      <c r="H3707" s="385"/>
    </row>
    <row r="3708" ht="12.75">
      <c r="H3708" s="385"/>
    </row>
    <row r="3709" ht="12.75">
      <c r="H3709" s="385"/>
    </row>
    <row r="3710" ht="12.75">
      <c r="H3710" s="385"/>
    </row>
    <row r="3711" ht="12.75">
      <c r="H3711" s="385"/>
    </row>
    <row r="3712" ht="12.75">
      <c r="H3712" s="385"/>
    </row>
    <row r="3713" ht="12.75">
      <c r="H3713" s="385"/>
    </row>
    <row r="3714" ht="12.75">
      <c r="H3714" s="385"/>
    </row>
    <row r="3715" ht="12.75">
      <c r="H3715" s="385"/>
    </row>
    <row r="3716" ht="12.75">
      <c r="H3716" s="385"/>
    </row>
    <row r="3717" ht="12.75">
      <c r="H3717" s="385"/>
    </row>
    <row r="3718" ht="12.75">
      <c r="H3718" s="385"/>
    </row>
    <row r="3719" ht="12.75">
      <c r="H3719" s="385"/>
    </row>
    <row r="3720" ht="12.75">
      <c r="H3720" s="385"/>
    </row>
    <row r="3721" ht="12.75">
      <c r="H3721" s="385"/>
    </row>
    <row r="3722" ht="12.75">
      <c r="H3722" s="385"/>
    </row>
    <row r="3723" ht="12.75">
      <c r="H3723" s="385"/>
    </row>
    <row r="3724" ht="12.75">
      <c r="H3724" s="385"/>
    </row>
    <row r="3725" ht="12.75">
      <c r="H3725" s="385"/>
    </row>
    <row r="3726" ht="12.75">
      <c r="H3726" s="385"/>
    </row>
    <row r="3727" ht="12.75">
      <c r="H3727" s="385"/>
    </row>
    <row r="3728" ht="12.75">
      <c r="H3728" s="385"/>
    </row>
    <row r="3729" ht="12.75">
      <c r="H3729" s="385"/>
    </row>
    <row r="3730" ht="12.75">
      <c r="H3730" s="385"/>
    </row>
    <row r="3731" ht="12.75">
      <c r="H3731" s="385"/>
    </row>
    <row r="3732" ht="12.75">
      <c r="H3732" s="385"/>
    </row>
    <row r="3733" ht="12.75">
      <c r="H3733" s="385"/>
    </row>
    <row r="3734" ht="12.75">
      <c r="H3734" s="385"/>
    </row>
    <row r="3735" ht="12.75">
      <c r="H3735" s="385"/>
    </row>
    <row r="3736" ht="12.75">
      <c r="H3736" s="385"/>
    </row>
    <row r="3737" ht="12.75">
      <c r="H3737" s="385"/>
    </row>
    <row r="3738" ht="12.75">
      <c r="H3738" s="385"/>
    </row>
    <row r="3739" ht="12.75">
      <c r="H3739" s="385"/>
    </row>
    <row r="3740" ht="12.75">
      <c r="H3740" s="385"/>
    </row>
    <row r="3741" ht="12.75">
      <c r="H3741" s="385"/>
    </row>
    <row r="3742" ht="12.75">
      <c r="H3742" s="385"/>
    </row>
    <row r="3743" ht="12.75">
      <c r="H3743" s="385"/>
    </row>
    <row r="3744" ht="12.75">
      <c r="H3744" s="385"/>
    </row>
    <row r="3745" ht="12.75">
      <c r="H3745" s="385"/>
    </row>
    <row r="3746" ht="12.75">
      <c r="H3746" s="385"/>
    </row>
    <row r="3747" ht="12.75">
      <c r="H3747" s="385"/>
    </row>
    <row r="3748" ht="12.75">
      <c r="H3748" s="385"/>
    </row>
    <row r="3749" ht="12.75">
      <c r="H3749" s="385"/>
    </row>
    <row r="3750" ht="12.75">
      <c r="H3750" s="385"/>
    </row>
    <row r="3751" ht="12.75">
      <c r="H3751" s="385"/>
    </row>
    <row r="3752" ht="12.75">
      <c r="H3752" s="385"/>
    </row>
    <row r="3753" ht="12.75">
      <c r="H3753" s="385"/>
    </row>
    <row r="3754" ht="12.75">
      <c r="H3754" s="385"/>
    </row>
    <row r="3755" ht="12.75">
      <c r="H3755" s="385"/>
    </row>
    <row r="3756" ht="12.75">
      <c r="H3756" s="385"/>
    </row>
    <row r="3757" ht="12.75">
      <c r="H3757" s="385"/>
    </row>
    <row r="3758" ht="12.75">
      <c r="H3758" s="385"/>
    </row>
    <row r="3759" ht="12.75">
      <c r="H3759" s="385"/>
    </row>
    <row r="3760" ht="12.75">
      <c r="H3760" s="385"/>
    </row>
    <row r="3761" ht="12.75">
      <c r="H3761" s="385"/>
    </row>
    <row r="3762" ht="12.75">
      <c r="H3762" s="385"/>
    </row>
    <row r="3763" ht="12.75">
      <c r="H3763" s="385"/>
    </row>
    <row r="3764" ht="12.75">
      <c r="H3764" s="385"/>
    </row>
    <row r="3765" ht="12.75">
      <c r="H3765" s="385"/>
    </row>
    <row r="3766" ht="12.75">
      <c r="H3766" s="385"/>
    </row>
    <row r="3767" ht="12.75">
      <c r="H3767" s="385"/>
    </row>
    <row r="3768" ht="12.75">
      <c r="H3768" s="385"/>
    </row>
    <row r="3769" ht="12.75">
      <c r="H3769" s="385"/>
    </row>
    <row r="3770" ht="12.75">
      <c r="H3770" s="385"/>
    </row>
    <row r="3771" ht="12.75">
      <c r="H3771" s="385"/>
    </row>
    <row r="3772" ht="12.75">
      <c r="H3772" s="385"/>
    </row>
    <row r="3773" ht="12.75">
      <c r="H3773" s="385"/>
    </row>
    <row r="3774" ht="12.75">
      <c r="H3774" s="385"/>
    </row>
    <row r="3775" ht="12.75">
      <c r="H3775" s="385"/>
    </row>
    <row r="3776" ht="12.75">
      <c r="H3776" s="385"/>
    </row>
    <row r="3777" ht="12.75">
      <c r="H3777" s="385"/>
    </row>
    <row r="3778" ht="12.75">
      <c r="H3778" s="385"/>
    </row>
    <row r="3779" ht="12.75">
      <c r="H3779" s="385"/>
    </row>
    <row r="3780" ht="12.75">
      <c r="H3780" s="385"/>
    </row>
    <row r="3781" ht="12.75">
      <c r="H3781" s="385"/>
    </row>
    <row r="3782" ht="12.75">
      <c r="H3782" s="385"/>
    </row>
    <row r="3783" ht="12.75">
      <c r="H3783" s="385"/>
    </row>
    <row r="3784" ht="12.75">
      <c r="H3784" s="385"/>
    </row>
    <row r="3785" ht="12.75">
      <c r="H3785" s="385"/>
    </row>
    <row r="3786" ht="12.75">
      <c r="H3786" s="385"/>
    </row>
    <row r="3787" ht="12.75">
      <c r="H3787" s="385"/>
    </row>
    <row r="3788" ht="12.75">
      <c r="H3788" s="385"/>
    </row>
    <row r="3789" ht="12.75">
      <c r="H3789" s="385"/>
    </row>
    <row r="3790" ht="12.75">
      <c r="H3790" s="385"/>
    </row>
    <row r="3791" ht="12.75">
      <c r="H3791" s="385"/>
    </row>
    <row r="3792" ht="12.75">
      <c r="H3792" s="385"/>
    </row>
    <row r="3793" ht="12.75">
      <c r="H3793" s="385"/>
    </row>
    <row r="3794" ht="12.75">
      <c r="H3794" s="385"/>
    </row>
    <row r="3795" ht="12.75">
      <c r="H3795" s="385"/>
    </row>
    <row r="3796" ht="12.75">
      <c r="H3796" s="385"/>
    </row>
    <row r="3797" ht="12.75">
      <c r="H3797" s="385"/>
    </row>
    <row r="3798" ht="12.75">
      <c r="H3798" s="385"/>
    </row>
    <row r="3799" ht="12.75">
      <c r="H3799" s="385"/>
    </row>
    <row r="3800" ht="12.75">
      <c r="H3800" s="385"/>
    </row>
    <row r="3801" ht="12.75">
      <c r="H3801" s="385"/>
    </row>
    <row r="3802" ht="12.75">
      <c r="H3802" s="385"/>
    </row>
    <row r="3803" ht="12.75">
      <c r="H3803" s="385"/>
    </row>
    <row r="3804" ht="12.75">
      <c r="H3804" s="385"/>
    </row>
    <row r="3805" ht="12.75">
      <c r="H3805" s="385"/>
    </row>
    <row r="3806" ht="12.75">
      <c r="H3806" s="385"/>
    </row>
    <row r="3807" ht="12.75">
      <c r="H3807" s="385"/>
    </row>
    <row r="3808" ht="12.75">
      <c r="H3808" s="385"/>
    </row>
    <row r="3809" ht="12.75">
      <c r="H3809" s="385"/>
    </row>
    <row r="3810" ht="12.75">
      <c r="H3810" s="385"/>
    </row>
    <row r="3811" ht="12.75">
      <c r="H3811" s="385"/>
    </row>
    <row r="3812" ht="12.75">
      <c r="H3812" s="385"/>
    </row>
    <row r="3813" ht="12.75">
      <c r="H3813" s="385"/>
    </row>
    <row r="3814" ht="12.75">
      <c r="H3814" s="385"/>
    </row>
    <row r="3815" ht="12.75">
      <c r="H3815" s="385"/>
    </row>
    <row r="3816" ht="12.75">
      <c r="H3816" s="385"/>
    </row>
    <row r="3817" ht="12.75">
      <c r="H3817" s="385"/>
    </row>
    <row r="3818" ht="12.75">
      <c r="H3818" s="385"/>
    </row>
    <row r="3819" ht="12.75">
      <c r="H3819" s="385"/>
    </row>
    <row r="3820" ht="12.75">
      <c r="H3820" s="385"/>
    </row>
    <row r="3821" ht="12.75">
      <c r="H3821" s="385"/>
    </row>
    <row r="3822" ht="12.75">
      <c r="H3822" s="385"/>
    </row>
    <row r="3823" ht="12.75">
      <c r="H3823" s="385"/>
    </row>
    <row r="3824" ht="12.75">
      <c r="H3824" s="385"/>
    </row>
    <row r="3825" ht="12.75">
      <c r="H3825" s="385"/>
    </row>
    <row r="3826" ht="12.75">
      <c r="H3826" s="385"/>
    </row>
    <row r="3827" ht="12.75">
      <c r="H3827" s="385"/>
    </row>
    <row r="3828" ht="12.75">
      <c r="H3828" s="385"/>
    </row>
    <row r="3829" ht="12.75">
      <c r="H3829" s="385"/>
    </row>
    <row r="3830" ht="12.75">
      <c r="H3830" s="385"/>
    </row>
    <row r="3831" ht="12.75">
      <c r="H3831" s="385"/>
    </row>
    <row r="3832" ht="12.75">
      <c r="H3832" s="385"/>
    </row>
    <row r="3833" ht="12.75">
      <c r="H3833" s="385"/>
    </row>
    <row r="3834" ht="12.75">
      <c r="H3834" s="385"/>
    </row>
    <row r="3835" ht="12.75">
      <c r="H3835" s="385"/>
    </row>
    <row r="3836" ht="12.75">
      <c r="H3836" s="385"/>
    </row>
    <row r="3837" ht="12.75">
      <c r="H3837" s="385"/>
    </row>
    <row r="3838" ht="12.75">
      <c r="H3838" s="385"/>
    </row>
    <row r="3839" ht="12.75">
      <c r="H3839" s="385"/>
    </row>
    <row r="3840" ht="12.75">
      <c r="H3840" s="385"/>
    </row>
    <row r="3841" ht="12.75">
      <c r="H3841" s="385"/>
    </row>
    <row r="3842" ht="12.75">
      <c r="H3842" s="385"/>
    </row>
    <row r="3843" ht="12.75">
      <c r="H3843" s="385"/>
    </row>
    <row r="3844" ht="12.75">
      <c r="H3844" s="385"/>
    </row>
    <row r="3845" ht="12.75">
      <c r="H3845" s="385"/>
    </row>
    <row r="3846" ht="12.75">
      <c r="H3846" s="385"/>
    </row>
    <row r="3847" ht="12.75">
      <c r="H3847" s="385"/>
    </row>
    <row r="3848" ht="12.75">
      <c r="H3848" s="385"/>
    </row>
    <row r="3849" ht="12.75">
      <c r="H3849" s="385"/>
    </row>
    <row r="3850" ht="12.75">
      <c r="H3850" s="385"/>
    </row>
    <row r="3851" ht="12.75">
      <c r="H3851" s="385"/>
    </row>
    <row r="3852" ht="12.75">
      <c r="H3852" s="385"/>
    </row>
    <row r="3853" ht="12.75">
      <c r="H3853" s="385"/>
    </row>
    <row r="3854" ht="12.75">
      <c r="H3854" s="385"/>
    </row>
    <row r="3855" ht="12.75">
      <c r="H3855" s="385"/>
    </row>
    <row r="3856" ht="12.75">
      <c r="H3856" s="385"/>
    </row>
    <row r="3857" ht="12.75">
      <c r="H3857" s="385"/>
    </row>
    <row r="3858" ht="12.75">
      <c r="H3858" s="385"/>
    </row>
    <row r="3859" ht="12.75">
      <c r="H3859" s="385"/>
    </row>
    <row r="3860" ht="12.75">
      <c r="H3860" s="385"/>
    </row>
    <row r="3861" ht="12.75">
      <c r="H3861" s="385"/>
    </row>
    <row r="3862" ht="12.75">
      <c r="H3862" s="385"/>
    </row>
    <row r="3863" ht="12.75">
      <c r="H3863" s="385"/>
    </row>
    <row r="3864" ht="12.75">
      <c r="H3864" s="385"/>
    </row>
    <row r="3865" ht="12.75">
      <c r="H3865" s="385"/>
    </row>
    <row r="3866" ht="12.75">
      <c r="H3866" s="385"/>
    </row>
    <row r="3867" ht="12.75">
      <c r="H3867" s="385"/>
    </row>
    <row r="3868" ht="12.75">
      <c r="H3868" s="385"/>
    </row>
    <row r="3869" ht="12.75">
      <c r="H3869" s="385"/>
    </row>
    <row r="3870" ht="12.75">
      <c r="H3870" s="385"/>
    </row>
    <row r="3871" ht="12.75">
      <c r="H3871" s="385"/>
    </row>
    <row r="3872" ht="12.75">
      <c r="H3872" s="385"/>
    </row>
    <row r="3873" ht="12.75">
      <c r="H3873" s="385"/>
    </row>
    <row r="3874" ht="12.75">
      <c r="H3874" s="385"/>
    </row>
    <row r="3875" ht="12.75">
      <c r="H3875" s="385"/>
    </row>
    <row r="3876" ht="12.75">
      <c r="H3876" s="385"/>
    </row>
    <row r="3877" ht="12.75">
      <c r="H3877" s="385"/>
    </row>
    <row r="3878" ht="12.75">
      <c r="H3878" s="385"/>
    </row>
    <row r="3879" ht="12.75">
      <c r="H3879" s="385"/>
    </row>
    <row r="3880" ht="12.75">
      <c r="H3880" s="385"/>
    </row>
    <row r="3881" ht="12.75">
      <c r="H3881" s="385"/>
    </row>
    <row r="3882" ht="12.75">
      <c r="H3882" s="385"/>
    </row>
    <row r="3883" ht="12.75">
      <c r="H3883" s="385"/>
    </row>
    <row r="3884" ht="12.75">
      <c r="H3884" s="385"/>
    </row>
    <row r="3885" ht="12.75">
      <c r="H3885" s="385"/>
    </row>
    <row r="3886" ht="12.75">
      <c r="H3886" s="385"/>
    </row>
    <row r="3887" ht="12.75">
      <c r="H3887" s="385"/>
    </row>
    <row r="3888" ht="12.75">
      <c r="H3888" s="385"/>
    </row>
    <row r="3889" ht="12.75">
      <c r="H3889" s="385"/>
    </row>
    <row r="3890" ht="12.75">
      <c r="H3890" s="385"/>
    </row>
    <row r="3891" ht="12.75">
      <c r="H3891" s="385"/>
    </row>
    <row r="3892" ht="12.75">
      <c r="H3892" s="385"/>
    </row>
    <row r="3893" ht="12.75">
      <c r="H3893" s="385"/>
    </row>
    <row r="3894" ht="12.75">
      <c r="H3894" s="385"/>
    </row>
    <row r="3895" ht="12.75">
      <c r="H3895" s="385"/>
    </row>
    <row r="3896" ht="12.75">
      <c r="H3896" s="385"/>
    </row>
    <row r="3897" ht="12.75">
      <c r="H3897" s="385"/>
    </row>
    <row r="3898" ht="12.75">
      <c r="H3898" s="385"/>
    </row>
    <row r="3899" ht="12.75">
      <c r="H3899" s="385"/>
    </row>
    <row r="3900" ht="12.75">
      <c r="H3900" s="385"/>
    </row>
    <row r="3901" ht="12.75">
      <c r="H3901" s="385"/>
    </row>
    <row r="3902" ht="12.75">
      <c r="H3902" s="385"/>
    </row>
    <row r="3903" ht="12.75">
      <c r="H3903" s="385"/>
    </row>
    <row r="3904" ht="12.75">
      <c r="H3904" s="385"/>
    </row>
    <row r="3905" ht="12.75">
      <c r="H3905" s="385"/>
    </row>
    <row r="3906" ht="12.75">
      <c r="H3906" s="385"/>
    </row>
    <row r="3907" ht="12.75">
      <c r="H3907" s="385"/>
    </row>
    <row r="3908" ht="12.75">
      <c r="H3908" s="385"/>
    </row>
    <row r="3909" ht="12.75">
      <c r="H3909" s="385"/>
    </row>
    <row r="3910" ht="12.75">
      <c r="H3910" s="385"/>
    </row>
    <row r="3911" ht="12.75">
      <c r="H3911" s="385"/>
    </row>
    <row r="3912" ht="12.75">
      <c r="H3912" s="385"/>
    </row>
    <row r="3913" ht="12.75">
      <c r="H3913" s="385"/>
    </row>
    <row r="3914" ht="12.75">
      <c r="H3914" s="385"/>
    </row>
    <row r="3915" ht="12.75">
      <c r="H3915" s="385"/>
    </row>
    <row r="3916" ht="12.75">
      <c r="H3916" s="385"/>
    </row>
    <row r="3917" ht="12.75">
      <c r="H3917" s="385"/>
    </row>
    <row r="3918" ht="12.75">
      <c r="H3918" s="385"/>
    </row>
    <row r="3919" ht="12.75">
      <c r="H3919" s="385"/>
    </row>
    <row r="3920" ht="12.75">
      <c r="H3920" s="385"/>
    </row>
    <row r="3921" ht="12.75">
      <c r="H3921" s="385"/>
    </row>
    <row r="3922" ht="12.75">
      <c r="H3922" s="385"/>
    </row>
    <row r="3923" ht="12.75">
      <c r="H3923" s="385"/>
    </row>
    <row r="3924" ht="12.75">
      <c r="H3924" s="385"/>
    </row>
    <row r="3925" ht="12.75">
      <c r="H3925" s="385"/>
    </row>
    <row r="3926" ht="12.75">
      <c r="H3926" s="385"/>
    </row>
    <row r="3927" ht="12.75">
      <c r="H3927" s="385"/>
    </row>
    <row r="3928" ht="12.75">
      <c r="H3928" s="385"/>
    </row>
    <row r="3929" ht="12.75">
      <c r="H3929" s="385"/>
    </row>
    <row r="3930" ht="12.75">
      <c r="H3930" s="385"/>
    </row>
    <row r="3931" ht="12.75">
      <c r="H3931" s="385"/>
    </row>
    <row r="3932" ht="12.75">
      <c r="H3932" s="385"/>
    </row>
    <row r="3933" ht="12.75">
      <c r="H3933" s="385"/>
    </row>
    <row r="3934" ht="12.75">
      <c r="H3934" s="385"/>
    </row>
    <row r="3935" ht="12.75">
      <c r="H3935" s="385"/>
    </row>
    <row r="3936" ht="12.75">
      <c r="H3936" s="385"/>
    </row>
    <row r="3937" ht="12.75">
      <c r="H3937" s="385"/>
    </row>
    <row r="3938" ht="12.75">
      <c r="H3938" s="385"/>
    </row>
    <row r="3939" ht="12.75">
      <c r="H3939" s="385"/>
    </row>
    <row r="3940" ht="12.75">
      <c r="H3940" s="385"/>
    </row>
    <row r="3941" ht="12.75">
      <c r="H3941" s="385"/>
    </row>
    <row r="3942" ht="12.75">
      <c r="H3942" s="385"/>
    </row>
    <row r="3943" ht="12.75">
      <c r="H3943" s="385"/>
    </row>
    <row r="3944" ht="12.75">
      <c r="H3944" s="385"/>
    </row>
    <row r="3945" ht="12.75">
      <c r="H3945" s="385"/>
    </row>
    <row r="3946" ht="12.75">
      <c r="H3946" s="385"/>
    </row>
    <row r="3947" ht="12.75">
      <c r="H3947" s="385"/>
    </row>
    <row r="3948" ht="12.75">
      <c r="H3948" s="385"/>
    </row>
    <row r="3949" ht="12.75">
      <c r="H3949" s="385"/>
    </row>
    <row r="3950" ht="12.75">
      <c r="H3950" s="385"/>
    </row>
    <row r="3951" ht="12.75">
      <c r="H3951" s="385"/>
    </row>
    <row r="3952" ht="12.75">
      <c r="H3952" s="385"/>
    </row>
    <row r="3953" ht="12.75">
      <c r="H3953" s="385"/>
    </row>
    <row r="3954" ht="12.75">
      <c r="H3954" s="385"/>
    </row>
    <row r="3955" ht="12.75">
      <c r="H3955" s="385"/>
    </row>
    <row r="3956" ht="12.75">
      <c r="H3956" s="385"/>
    </row>
    <row r="3957" ht="12.75">
      <c r="H3957" s="385"/>
    </row>
    <row r="3958" ht="12.75">
      <c r="H3958" s="385"/>
    </row>
    <row r="3959" ht="12.75">
      <c r="H3959" s="385"/>
    </row>
    <row r="3960" ht="12.75">
      <c r="H3960" s="385"/>
    </row>
    <row r="3961" ht="12.75">
      <c r="H3961" s="385"/>
    </row>
    <row r="3962" ht="12.75">
      <c r="H3962" s="385"/>
    </row>
    <row r="3963" ht="12.75">
      <c r="H3963" s="385"/>
    </row>
    <row r="3964" ht="12.75">
      <c r="H3964" s="385"/>
    </row>
    <row r="3965" ht="12.75">
      <c r="H3965" s="385"/>
    </row>
    <row r="3966" ht="12.75">
      <c r="H3966" s="385"/>
    </row>
    <row r="3967" ht="12.75">
      <c r="H3967" s="385"/>
    </row>
    <row r="3968" ht="12.75">
      <c r="H3968" s="385"/>
    </row>
    <row r="3969" ht="12.75">
      <c r="H3969" s="385"/>
    </row>
    <row r="3970" ht="12.75">
      <c r="H3970" s="385"/>
    </row>
    <row r="3971" ht="12.75">
      <c r="H3971" s="385"/>
    </row>
    <row r="3972" ht="12.75">
      <c r="H3972" s="385"/>
    </row>
    <row r="3973" ht="12.75">
      <c r="H3973" s="385"/>
    </row>
    <row r="3974" ht="12.75">
      <c r="H3974" s="385"/>
    </row>
    <row r="3975" ht="12.75">
      <c r="H3975" s="385"/>
    </row>
    <row r="3976" ht="12.75">
      <c r="H3976" s="385"/>
    </row>
    <row r="3977" ht="12.75">
      <c r="H3977" s="385"/>
    </row>
    <row r="3978" ht="12.75">
      <c r="H3978" s="385"/>
    </row>
    <row r="3979" ht="12.75">
      <c r="H3979" s="385"/>
    </row>
    <row r="3980" ht="12.75">
      <c r="H3980" s="385"/>
    </row>
    <row r="3981" ht="12.75">
      <c r="H3981" s="385"/>
    </row>
    <row r="3982" ht="12.75">
      <c r="H3982" s="385"/>
    </row>
    <row r="3983" ht="12.75">
      <c r="H3983" s="385"/>
    </row>
    <row r="3984" ht="12.75">
      <c r="H3984" s="385"/>
    </row>
    <row r="3985" ht="12.75">
      <c r="H3985" s="385"/>
    </row>
    <row r="3986" ht="12.75">
      <c r="H3986" s="385"/>
    </row>
    <row r="3987" ht="12.75">
      <c r="H3987" s="385"/>
    </row>
    <row r="3988" ht="12.75">
      <c r="H3988" s="385"/>
    </row>
    <row r="3989" ht="12.75">
      <c r="H3989" s="385"/>
    </row>
    <row r="3990" ht="12.75">
      <c r="H3990" s="385"/>
    </row>
    <row r="3991" ht="12.75">
      <c r="H3991" s="385"/>
    </row>
    <row r="3992" ht="12.75">
      <c r="H3992" s="385"/>
    </row>
    <row r="3993" ht="12.75">
      <c r="H3993" s="385"/>
    </row>
    <row r="3994" ht="12.75">
      <c r="H3994" s="385"/>
    </row>
    <row r="3995" ht="12.75">
      <c r="H3995" s="385"/>
    </row>
    <row r="3996" ht="12.75">
      <c r="H3996" s="385"/>
    </row>
    <row r="3997" ht="12.75">
      <c r="H3997" s="385"/>
    </row>
    <row r="3998" ht="12.75">
      <c r="H3998" s="385"/>
    </row>
    <row r="3999" ht="12.75">
      <c r="H3999" s="385"/>
    </row>
    <row r="4000" ht="12.75">
      <c r="H4000" s="385"/>
    </row>
    <row r="4001" ht="12.75">
      <c r="H4001" s="385"/>
    </row>
    <row r="4002" ht="12.75">
      <c r="H4002" s="385"/>
    </row>
    <row r="4003" ht="12.75">
      <c r="H4003" s="385"/>
    </row>
    <row r="4004" ht="12.75">
      <c r="H4004" s="385"/>
    </row>
    <row r="4005" ht="12.75">
      <c r="H4005" s="385"/>
    </row>
    <row r="4006" ht="12.75">
      <c r="H4006" s="385"/>
    </row>
    <row r="4007" ht="12.75">
      <c r="H4007" s="385"/>
    </row>
    <row r="4008" ht="12.75">
      <c r="H4008" s="385"/>
    </row>
    <row r="4009" ht="12.75">
      <c r="H4009" s="385"/>
    </row>
    <row r="4010" ht="12.75">
      <c r="H4010" s="385"/>
    </row>
    <row r="4011" ht="12.75">
      <c r="H4011" s="385"/>
    </row>
    <row r="4012" ht="12.75">
      <c r="H4012" s="385"/>
    </row>
    <row r="4013" ht="12.75">
      <c r="H4013" s="385"/>
    </row>
    <row r="4014" ht="12.75">
      <c r="H4014" s="385"/>
    </row>
    <row r="4015" ht="12.75">
      <c r="H4015" s="385"/>
    </row>
    <row r="4016" ht="12.75">
      <c r="H4016" s="385"/>
    </row>
    <row r="4017" ht="12.75">
      <c r="H4017" s="385"/>
    </row>
    <row r="4018" ht="12.75">
      <c r="H4018" s="385"/>
    </row>
    <row r="4019" ht="12.75">
      <c r="H4019" s="385"/>
    </row>
    <row r="4020" ht="12.75">
      <c r="H4020" s="385"/>
    </row>
    <row r="4021" ht="12.75">
      <c r="H4021" s="385"/>
    </row>
    <row r="4022" ht="12.75">
      <c r="H4022" s="385"/>
    </row>
    <row r="4023" ht="12.75">
      <c r="H4023" s="385"/>
    </row>
    <row r="4024" ht="12.75">
      <c r="H4024" s="385"/>
    </row>
    <row r="4025" ht="12.75">
      <c r="H4025" s="385"/>
    </row>
    <row r="4026" ht="12.75">
      <c r="H4026" s="385"/>
    </row>
    <row r="4027" ht="12.75">
      <c r="H4027" s="385"/>
    </row>
    <row r="4028" ht="12.75">
      <c r="H4028" s="385"/>
    </row>
    <row r="4029" ht="12.75">
      <c r="H4029" s="385"/>
    </row>
    <row r="4030" ht="12.75">
      <c r="H4030" s="385"/>
    </row>
    <row r="4031" ht="12.75">
      <c r="H4031" s="385"/>
    </row>
    <row r="4032" ht="12.75">
      <c r="H4032" s="385"/>
    </row>
    <row r="4033" ht="12.75">
      <c r="H4033" s="385"/>
    </row>
    <row r="4034" ht="12.75">
      <c r="H4034" s="385"/>
    </row>
    <row r="4035" ht="12.75">
      <c r="H4035" s="385"/>
    </row>
    <row r="4036" ht="12.75">
      <c r="H4036" s="385"/>
    </row>
    <row r="4037" ht="12.75">
      <c r="H4037" s="385"/>
    </row>
    <row r="4038" ht="12.75">
      <c r="H4038" s="385"/>
    </row>
    <row r="4039" ht="12.75">
      <c r="H4039" s="385"/>
    </row>
    <row r="4040" ht="12.75">
      <c r="H4040" s="385"/>
    </row>
    <row r="4041" ht="12.75">
      <c r="H4041" s="385"/>
    </row>
    <row r="4042" ht="12.75">
      <c r="H4042" s="385"/>
    </row>
    <row r="4043" ht="12.75">
      <c r="H4043" s="385"/>
    </row>
    <row r="4044" ht="12.75">
      <c r="H4044" s="385"/>
    </row>
    <row r="4045" ht="12.75">
      <c r="H4045" s="385"/>
    </row>
    <row r="4046" ht="12.75">
      <c r="H4046" s="385"/>
    </row>
    <row r="4047" ht="12.75">
      <c r="H4047" s="385"/>
    </row>
    <row r="4048" ht="12.75">
      <c r="H4048" s="385"/>
    </row>
    <row r="4049" ht="12.75">
      <c r="H4049" s="385"/>
    </row>
    <row r="4050" ht="12.75">
      <c r="H4050" s="385"/>
    </row>
    <row r="4051" ht="12.75">
      <c r="H4051" s="385"/>
    </row>
    <row r="4052" ht="12.75">
      <c r="H4052" s="385"/>
    </row>
    <row r="4053" ht="12.75">
      <c r="H4053" s="385"/>
    </row>
    <row r="4054" ht="12.75">
      <c r="H4054" s="385"/>
    </row>
    <row r="4055" ht="12.75">
      <c r="H4055" s="385"/>
    </row>
    <row r="4056" ht="12.75">
      <c r="H4056" s="385"/>
    </row>
    <row r="4057" ht="12.75">
      <c r="H4057" s="385"/>
    </row>
    <row r="4058" ht="12.75">
      <c r="H4058" s="385"/>
    </row>
    <row r="4059" ht="12.75">
      <c r="H4059" s="385"/>
    </row>
    <row r="4060" ht="12.75">
      <c r="H4060" s="385"/>
    </row>
    <row r="4061" ht="12.75">
      <c r="H4061" s="385"/>
    </row>
    <row r="4062" ht="12.75">
      <c r="H4062" s="385"/>
    </row>
    <row r="4063" ht="12.75">
      <c r="H4063" s="385"/>
    </row>
    <row r="4064" ht="12.75">
      <c r="H4064" s="385"/>
    </row>
    <row r="4065" ht="12.75">
      <c r="H4065" s="385"/>
    </row>
    <row r="4066" ht="12.75">
      <c r="H4066" s="385"/>
    </row>
    <row r="4067" ht="12.75">
      <c r="H4067" s="385"/>
    </row>
    <row r="4068" ht="12.75">
      <c r="H4068" s="385"/>
    </row>
    <row r="4069" ht="12.75">
      <c r="H4069" s="385"/>
    </row>
    <row r="4070" ht="12.75">
      <c r="H4070" s="385"/>
    </row>
    <row r="4071" ht="12.75">
      <c r="H4071" s="385"/>
    </row>
    <row r="4072" ht="12.75">
      <c r="H4072" s="385"/>
    </row>
    <row r="4073" ht="12.75">
      <c r="H4073" s="385"/>
    </row>
    <row r="4074" ht="12.75">
      <c r="H4074" s="385"/>
    </row>
    <row r="4075" ht="12.75">
      <c r="H4075" s="385"/>
    </row>
    <row r="4076" ht="12.75">
      <c r="H4076" s="385"/>
    </row>
    <row r="4077" ht="12.75">
      <c r="H4077" s="385"/>
    </row>
    <row r="4078" ht="12.75">
      <c r="H4078" s="385"/>
    </row>
    <row r="4079" ht="12.75">
      <c r="H4079" s="385"/>
    </row>
    <row r="4080" ht="12.75">
      <c r="H4080" s="385"/>
    </row>
    <row r="4081" ht="12.75">
      <c r="H4081" s="385"/>
    </row>
    <row r="4082" ht="12.75">
      <c r="H4082" s="385"/>
    </row>
    <row r="4083" ht="12.75">
      <c r="H4083" s="385"/>
    </row>
    <row r="4084" ht="12.75">
      <c r="H4084" s="385"/>
    </row>
    <row r="4085" ht="12.75">
      <c r="H4085" s="385"/>
    </row>
    <row r="4086" ht="12.75">
      <c r="H4086" s="385"/>
    </row>
    <row r="4087" ht="12.75">
      <c r="H4087" s="385"/>
    </row>
    <row r="4088" ht="12.75">
      <c r="H4088" s="385"/>
    </row>
    <row r="4089" ht="12.75">
      <c r="H4089" s="385"/>
    </row>
    <row r="4090" ht="12.75">
      <c r="H4090" s="385"/>
    </row>
    <row r="4091" ht="12.75">
      <c r="H4091" s="385"/>
    </row>
    <row r="4092" ht="12.75">
      <c r="H4092" s="385"/>
    </row>
    <row r="4093" ht="12.75">
      <c r="H4093" s="385"/>
    </row>
    <row r="4094" ht="12.75">
      <c r="H4094" s="385"/>
    </row>
    <row r="4095" ht="12.75">
      <c r="H4095" s="385"/>
    </row>
    <row r="4096" ht="12.75">
      <c r="H4096" s="385"/>
    </row>
    <row r="4097" ht="12.75">
      <c r="H4097" s="385"/>
    </row>
    <row r="4098" ht="12.75">
      <c r="H4098" s="385"/>
    </row>
    <row r="4099" ht="12.75">
      <c r="H4099" s="385"/>
    </row>
    <row r="4100" ht="12.75">
      <c r="H4100" s="385"/>
    </row>
    <row r="4101" ht="12.75">
      <c r="H4101" s="385"/>
    </row>
    <row r="4102" ht="12.75">
      <c r="H4102" s="385"/>
    </row>
    <row r="4103" ht="12.75">
      <c r="H4103" s="385"/>
    </row>
    <row r="4104" ht="12.75">
      <c r="H4104" s="385"/>
    </row>
    <row r="4105" ht="12.75">
      <c r="H4105" s="385"/>
    </row>
    <row r="4106" ht="12.75">
      <c r="H4106" s="385"/>
    </row>
    <row r="4107" ht="12.75">
      <c r="H4107" s="385"/>
    </row>
    <row r="4108" ht="12.75">
      <c r="H4108" s="385"/>
    </row>
    <row r="4109" ht="12.75">
      <c r="H4109" s="385"/>
    </row>
    <row r="4110" ht="12.75">
      <c r="H4110" s="385"/>
    </row>
    <row r="4111" ht="12.75">
      <c r="H4111" s="385"/>
    </row>
    <row r="4112" ht="12.75">
      <c r="H4112" s="385"/>
    </row>
    <row r="4113" ht="12.75">
      <c r="H4113" s="385"/>
    </row>
    <row r="4114" ht="12.75">
      <c r="H4114" s="385"/>
    </row>
    <row r="4115" ht="12.75">
      <c r="H4115" s="385"/>
    </row>
    <row r="4116" ht="12.75">
      <c r="H4116" s="385"/>
    </row>
    <row r="4117" ht="12.75">
      <c r="H4117" s="385"/>
    </row>
    <row r="4118" ht="12.75">
      <c r="H4118" s="385"/>
    </row>
    <row r="4119" ht="12.75">
      <c r="H4119" s="385"/>
    </row>
    <row r="4120" ht="12.75">
      <c r="H4120" s="385"/>
    </row>
    <row r="4121" ht="12.75">
      <c r="H4121" s="385"/>
    </row>
    <row r="4122" ht="12.75">
      <c r="H4122" s="385"/>
    </row>
    <row r="4123" ht="12.75">
      <c r="H4123" s="385"/>
    </row>
    <row r="4124" ht="12.75">
      <c r="H4124" s="385"/>
    </row>
    <row r="4125" ht="12.75">
      <c r="H4125" s="385"/>
    </row>
    <row r="4126" ht="12.75">
      <c r="H4126" s="385"/>
    </row>
    <row r="4127" ht="12.75">
      <c r="H4127" s="385"/>
    </row>
    <row r="4128" ht="12.75">
      <c r="H4128" s="385"/>
    </row>
    <row r="4129" ht="12.75">
      <c r="H4129" s="385"/>
    </row>
    <row r="4130" ht="12.75">
      <c r="H4130" s="385"/>
    </row>
    <row r="4131" ht="12.75">
      <c r="H4131" s="385"/>
    </row>
    <row r="4132" ht="12.75">
      <c r="H4132" s="385"/>
    </row>
    <row r="4133" ht="12.75">
      <c r="H4133" s="385"/>
    </row>
    <row r="4134" ht="12.75">
      <c r="H4134" s="385"/>
    </row>
    <row r="4135" ht="12.75">
      <c r="H4135" s="385"/>
    </row>
    <row r="4136" ht="12.75">
      <c r="H4136" s="385"/>
    </row>
    <row r="4137" ht="12.75">
      <c r="H4137" s="385"/>
    </row>
    <row r="4138" ht="12.75">
      <c r="H4138" s="385"/>
    </row>
    <row r="4139" ht="12.75">
      <c r="H4139" s="385"/>
    </row>
    <row r="4140" ht="12.75">
      <c r="H4140" s="385"/>
    </row>
    <row r="4141" ht="12.75">
      <c r="H4141" s="385"/>
    </row>
    <row r="4142" ht="12.75">
      <c r="H4142" s="385"/>
    </row>
    <row r="4143" ht="12.75">
      <c r="H4143" s="385"/>
    </row>
    <row r="4144" ht="12.75">
      <c r="H4144" s="385"/>
    </row>
    <row r="4145" ht="12.75">
      <c r="H4145" s="385"/>
    </row>
    <row r="4146" ht="12.75">
      <c r="H4146" s="385"/>
    </row>
    <row r="4147" ht="12.75">
      <c r="H4147" s="385"/>
    </row>
    <row r="4148" ht="12.75">
      <c r="H4148" s="385"/>
    </row>
    <row r="4149" ht="12.75">
      <c r="H4149" s="385"/>
    </row>
    <row r="4150" ht="12.75">
      <c r="H4150" s="385"/>
    </row>
    <row r="4151" ht="12.75">
      <c r="H4151" s="385"/>
    </row>
    <row r="4152" ht="12.75">
      <c r="H4152" s="385"/>
    </row>
    <row r="4153" ht="12.75">
      <c r="H4153" s="385"/>
    </row>
    <row r="4154" ht="12.75">
      <c r="H4154" s="385"/>
    </row>
    <row r="4155" ht="12.75">
      <c r="H4155" s="385"/>
    </row>
    <row r="4156" ht="12.75">
      <c r="H4156" s="385"/>
    </row>
    <row r="4157" ht="12.75">
      <c r="H4157" s="385"/>
    </row>
    <row r="4158" ht="12.75">
      <c r="H4158" s="385"/>
    </row>
    <row r="4159" ht="12.75">
      <c r="H4159" s="385"/>
    </row>
    <row r="4160" ht="12.75">
      <c r="H4160" s="385"/>
    </row>
    <row r="4161" ht="12.75">
      <c r="H4161" s="385"/>
    </row>
    <row r="4162" ht="12.75">
      <c r="H4162" s="385"/>
    </row>
    <row r="4163" ht="12.75">
      <c r="H4163" s="385"/>
    </row>
    <row r="4164" ht="12.75">
      <c r="H4164" s="385"/>
    </row>
    <row r="4165" ht="12.75">
      <c r="H4165" s="385"/>
    </row>
    <row r="4166" ht="12.75">
      <c r="H4166" s="385"/>
    </row>
    <row r="4167" ht="12.75">
      <c r="H4167" s="385"/>
    </row>
    <row r="4168" ht="12.75">
      <c r="H4168" s="385"/>
    </row>
    <row r="4169" ht="12.75">
      <c r="H4169" s="385"/>
    </row>
    <row r="4170" ht="12.75">
      <c r="H4170" s="385"/>
    </row>
    <row r="4171" ht="12.75">
      <c r="H4171" s="385"/>
    </row>
    <row r="4172" ht="12.75">
      <c r="H4172" s="385"/>
    </row>
    <row r="4173" ht="12.75">
      <c r="H4173" s="385"/>
    </row>
    <row r="4174" ht="12.75">
      <c r="H4174" s="385"/>
    </row>
    <row r="4175" ht="12.75">
      <c r="H4175" s="385"/>
    </row>
    <row r="4176" ht="12.75">
      <c r="H4176" s="385"/>
    </row>
    <row r="4177" ht="12.75">
      <c r="H4177" s="385"/>
    </row>
    <row r="4178" ht="12.75">
      <c r="H4178" s="385"/>
    </row>
    <row r="4179" ht="12.75">
      <c r="H4179" s="385"/>
    </row>
    <row r="4180" ht="12.75">
      <c r="H4180" s="385"/>
    </row>
    <row r="4181" ht="12.75">
      <c r="H4181" s="385"/>
    </row>
    <row r="4182" ht="12.75">
      <c r="H4182" s="385"/>
    </row>
    <row r="4183" ht="12.75">
      <c r="H4183" s="385"/>
    </row>
    <row r="4184" ht="12.75">
      <c r="H4184" s="385"/>
    </row>
    <row r="4185" ht="12.75">
      <c r="H4185" s="385"/>
    </row>
    <row r="4186" ht="12.75">
      <c r="H4186" s="385"/>
    </row>
    <row r="4187" ht="12.75">
      <c r="H4187" s="385"/>
    </row>
    <row r="4188" ht="12.75">
      <c r="H4188" s="385"/>
    </row>
    <row r="4189" ht="12.75">
      <c r="H4189" s="385"/>
    </row>
    <row r="4190" ht="12.75">
      <c r="H4190" s="385"/>
    </row>
    <row r="4191" ht="12.75">
      <c r="H4191" s="385"/>
    </row>
    <row r="4192" ht="12.75">
      <c r="H4192" s="385"/>
    </row>
    <row r="4193" ht="12.75">
      <c r="H4193" s="385"/>
    </row>
    <row r="4194" ht="12.75">
      <c r="H4194" s="385"/>
    </row>
    <row r="4195" ht="12.75">
      <c r="H4195" s="385"/>
    </row>
    <row r="4196" ht="12.75">
      <c r="H4196" s="385"/>
    </row>
    <row r="4197" ht="12.75">
      <c r="H4197" s="385"/>
    </row>
    <row r="4198" ht="12.75">
      <c r="H4198" s="385"/>
    </row>
    <row r="4199" ht="12.75">
      <c r="H4199" s="385"/>
    </row>
    <row r="4200" ht="12.75">
      <c r="H4200" s="385"/>
    </row>
    <row r="4201" ht="12.75">
      <c r="H4201" s="385"/>
    </row>
    <row r="4202" ht="12.75">
      <c r="H4202" s="385"/>
    </row>
    <row r="4203" ht="12.75">
      <c r="H4203" s="385"/>
    </row>
    <row r="4204" ht="12.75">
      <c r="H4204" s="385"/>
    </row>
    <row r="4205" ht="12.75">
      <c r="H4205" s="385"/>
    </row>
    <row r="4206" ht="12.75">
      <c r="H4206" s="385"/>
    </row>
    <row r="4207" ht="12.75">
      <c r="H4207" s="385"/>
    </row>
    <row r="4208" ht="12.75">
      <c r="H4208" s="385"/>
    </row>
    <row r="4209" ht="12.75">
      <c r="H4209" s="385"/>
    </row>
    <row r="4210" ht="12.75">
      <c r="H4210" s="385"/>
    </row>
    <row r="4211" ht="12.75">
      <c r="H4211" s="385"/>
    </row>
    <row r="4212" ht="12.75">
      <c r="H4212" s="385"/>
    </row>
    <row r="4213" ht="12.75">
      <c r="H4213" s="385"/>
    </row>
    <row r="4214" ht="12.75">
      <c r="H4214" s="385"/>
    </row>
    <row r="4215" ht="12.75">
      <c r="H4215" s="385"/>
    </row>
    <row r="4216" ht="12.75">
      <c r="H4216" s="385"/>
    </row>
    <row r="4217" ht="12.75">
      <c r="H4217" s="385"/>
    </row>
    <row r="4218" ht="12.75">
      <c r="H4218" s="385"/>
    </row>
    <row r="4219" ht="12.75">
      <c r="H4219" s="385"/>
    </row>
    <row r="4220" ht="12.75">
      <c r="H4220" s="385"/>
    </row>
    <row r="4221" ht="12.75">
      <c r="H4221" s="385"/>
    </row>
    <row r="4222" ht="12.75">
      <c r="H4222" s="385"/>
    </row>
    <row r="4223" ht="12.75">
      <c r="H4223" s="385"/>
    </row>
    <row r="4224" ht="12.75">
      <c r="H4224" s="385"/>
    </row>
    <row r="4225" ht="12.75">
      <c r="H4225" s="385"/>
    </row>
    <row r="4226" ht="12.75">
      <c r="H4226" s="385"/>
    </row>
    <row r="4227" ht="12.75">
      <c r="H4227" s="385"/>
    </row>
    <row r="4228" ht="12.75">
      <c r="H4228" s="385"/>
    </row>
    <row r="4229" ht="12.75">
      <c r="H4229" s="385"/>
    </row>
    <row r="4230" ht="12.75">
      <c r="H4230" s="385"/>
    </row>
    <row r="4231" ht="12.75">
      <c r="H4231" s="385"/>
    </row>
    <row r="4232" ht="12.75">
      <c r="H4232" s="385"/>
    </row>
    <row r="4233" ht="12.75">
      <c r="H4233" s="385"/>
    </row>
    <row r="4234" ht="12.75">
      <c r="H4234" s="385"/>
    </row>
    <row r="4235" ht="12.75">
      <c r="H4235" s="385"/>
    </row>
    <row r="4236" ht="12.75">
      <c r="H4236" s="385"/>
    </row>
    <row r="4237" ht="12.75">
      <c r="H4237" s="385"/>
    </row>
    <row r="4238" ht="12.75">
      <c r="H4238" s="385"/>
    </row>
    <row r="4239" ht="12.75">
      <c r="H4239" s="385"/>
    </row>
    <row r="4240" ht="12.75">
      <c r="H4240" s="385"/>
    </row>
    <row r="4241" ht="12.75">
      <c r="H4241" s="385"/>
    </row>
    <row r="4242" ht="12.75">
      <c r="H4242" s="385"/>
    </row>
    <row r="4243" ht="12.75">
      <c r="H4243" s="385"/>
    </row>
    <row r="4244" ht="12.75">
      <c r="H4244" s="385"/>
    </row>
    <row r="4245" ht="12.75">
      <c r="H4245" s="385"/>
    </row>
    <row r="4246" ht="12.75">
      <c r="H4246" s="385"/>
    </row>
    <row r="4247" ht="12.75">
      <c r="H4247" s="385"/>
    </row>
    <row r="4248" ht="12.75">
      <c r="H4248" s="385"/>
    </row>
    <row r="4249" ht="12.75">
      <c r="H4249" s="385"/>
    </row>
    <row r="4250" ht="12.75">
      <c r="H4250" s="385"/>
    </row>
    <row r="4251" ht="12.75">
      <c r="H4251" s="385"/>
    </row>
    <row r="4252" ht="12.75">
      <c r="H4252" s="385"/>
    </row>
    <row r="4253" ht="12.75">
      <c r="H4253" s="385"/>
    </row>
    <row r="4254" ht="12.75">
      <c r="H4254" s="385"/>
    </row>
    <row r="4255" ht="12.75">
      <c r="H4255" s="385"/>
    </row>
    <row r="4256" ht="12.75">
      <c r="H4256" s="385"/>
    </row>
    <row r="4257" ht="12.75">
      <c r="H4257" s="385"/>
    </row>
    <row r="4258" ht="12.75">
      <c r="H4258" s="385"/>
    </row>
    <row r="4259" ht="12.75">
      <c r="H4259" s="385"/>
    </row>
    <row r="4260" ht="12.75">
      <c r="H4260" s="385"/>
    </row>
    <row r="4261" ht="12.75">
      <c r="H4261" s="385"/>
    </row>
    <row r="4262" ht="12.75">
      <c r="H4262" s="385"/>
    </row>
    <row r="4263" ht="12.75">
      <c r="H4263" s="385"/>
    </row>
    <row r="4264" ht="12.75">
      <c r="H4264" s="385"/>
    </row>
    <row r="4265" ht="12.75">
      <c r="H4265" s="385"/>
    </row>
    <row r="4266" ht="12.75">
      <c r="H4266" s="385"/>
    </row>
    <row r="4267" ht="12.75">
      <c r="H4267" s="385"/>
    </row>
    <row r="4268" ht="12.75">
      <c r="H4268" s="385"/>
    </row>
    <row r="4269" ht="12.75">
      <c r="H4269" s="385"/>
    </row>
    <row r="4270" ht="12.75">
      <c r="H4270" s="385"/>
    </row>
    <row r="4271" ht="12.75">
      <c r="H4271" s="385"/>
    </row>
    <row r="4272" ht="12.75">
      <c r="H4272" s="385"/>
    </row>
    <row r="4273" ht="12.75">
      <c r="H4273" s="385"/>
    </row>
    <row r="4274" ht="12.75">
      <c r="H4274" s="385"/>
    </row>
    <row r="4275" ht="12.75">
      <c r="H4275" s="385"/>
    </row>
    <row r="4276" ht="12.75">
      <c r="H4276" s="385"/>
    </row>
    <row r="4277" ht="12.75">
      <c r="H4277" s="385"/>
    </row>
    <row r="4278" ht="12.75">
      <c r="H4278" s="385"/>
    </row>
    <row r="4279" ht="12.75">
      <c r="H4279" s="385"/>
    </row>
    <row r="4280" ht="12.75">
      <c r="H4280" s="385"/>
    </row>
    <row r="4281" ht="12.75">
      <c r="H4281" s="385"/>
    </row>
    <row r="4282" ht="12.75">
      <c r="H4282" s="385"/>
    </row>
    <row r="4283" ht="12.75">
      <c r="H4283" s="385"/>
    </row>
    <row r="4284" ht="12.75">
      <c r="H4284" s="385"/>
    </row>
    <row r="4285" ht="12.75">
      <c r="H4285" s="385"/>
    </row>
    <row r="4286" ht="12.75">
      <c r="H4286" s="385"/>
    </row>
    <row r="4287" ht="12.75">
      <c r="H4287" s="385"/>
    </row>
    <row r="4288" ht="12.75">
      <c r="H4288" s="385"/>
    </row>
    <row r="4289" ht="12.75">
      <c r="H4289" s="385"/>
    </row>
    <row r="4290" ht="12.75">
      <c r="H4290" s="385"/>
    </row>
    <row r="4291" ht="12.75">
      <c r="H4291" s="385"/>
    </row>
    <row r="4292" ht="12.75">
      <c r="H4292" s="385"/>
    </row>
    <row r="4293" ht="12.75">
      <c r="H4293" s="385"/>
    </row>
    <row r="4294" ht="12.75">
      <c r="H4294" s="385"/>
    </row>
    <row r="4295" ht="12.75">
      <c r="H4295" s="385"/>
    </row>
    <row r="4296" ht="12.75">
      <c r="H4296" s="385"/>
    </row>
    <row r="4297" ht="12.75">
      <c r="H4297" s="385"/>
    </row>
    <row r="4298" ht="12.75">
      <c r="H4298" s="385"/>
    </row>
    <row r="4299" ht="12.75">
      <c r="H4299" s="385"/>
    </row>
    <row r="4300" ht="12.75">
      <c r="H4300" s="385"/>
    </row>
    <row r="4301" ht="12.75">
      <c r="H4301" s="385"/>
    </row>
    <row r="4302" ht="12.75">
      <c r="H4302" s="385"/>
    </row>
    <row r="4303" ht="12.75">
      <c r="H4303" s="385"/>
    </row>
    <row r="4304" ht="12.75">
      <c r="H4304" s="385"/>
    </row>
    <row r="4305" ht="12.75">
      <c r="H4305" s="385"/>
    </row>
    <row r="4306" ht="12.75">
      <c r="H4306" s="385"/>
    </row>
    <row r="4307" ht="12.75">
      <c r="H4307" s="385"/>
    </row>
    <row r="4308" ht="12.75">
      <c r="H4308" s="385"/>
    </row>
    <row r="4309" ht="12.75">
      <c r="H4309" s="385"/>
    </row>
    <row r="4310" ht="12.75">
      <c r="H4310" s="385"/>
    </row>
    <row r="4311" ht="12.75">
      <c r="H4311" s="385"/>
    </row>
    <row r="4312" ht="12.75">
      <c r="H4312" s="385"/>
    </row>
    <row r="4313" ht="12.75">
      <c r="H4313" s="385"/>
    </row>
    <row r="4314" ht="12.75">
      <c r="H4314" s="385"/>
    </row>
    <row r="4315" ht="12.75">
      <c r="H4315" s="385"/>
    </row>
    <row r="4316" ht="12.75">
      <c r="H4316" s="385"/>
    </row>
    <row r="4317" ht="12.75">
      <c r="H4317" s="385"/>
    </row>
    <row r="4318" ht="12.75">
      <c r="H4318" s="385"/>
    </row>
    <row r="4319" ht="12.75">
      <c r="H4319" s="385"/>
    </row>
    <row r="4320" ht="12.75">
      <c r="H4320" s="385"/>
    </row>
    <row r="4321" ht="12.75">
      <c r="H4321" s="385"/>
    </row>
    <row r="4322" ht="12.75">
      <c r="H4322" s="385"/>
    </row>
    <row r="4323" ht="12.75">
      <c r="H4323" s="385"/>
    </row>
    <row r="4324" ht="12.75">
      <c r="H4324" s="385"/>
    </row>
    <row r="4325" ht="12.75">
      <c r="H4325" s="385"/>
    </row>
    <row r="4326" ht="12.75">
      <c r="H4326" s="385"/>
    </row>
    <row r="4327" ht="12.75">
      <c r="H4327" s="385"/>
    </row>
    <row r="4328" ht="12.75">
      <c r="H4328" s="385"/>
    </row>
    <row r="4329" ht="12.75">
      <c r="H4329" s="385"/>
    </row>
    <row r="4330" ht="12.75">
      <c r="H4330" s="385"/>
    </row>
    <row r="4331" ht="12.75">
      <c r="H4331" s="385"/>
    </row>
    <row r="4332" ht="12.75">
      <c r="H4332" s="385"/>
    </row>
    <row r="4333" ht="12.75">
      <c r="H4333" s="385"/>
    </row>
    <row r="4334" ht="12.75">
      <c r="H4334" s="385"/>
    </row>
    <row r="4335" ht="12.75">
      <c r="H4335" s="385"/>
    </row>
    <row r="4336" ht="12.75">
      <c r="H4336" s="385"/>
    </row>
    <row r="4337" ht="12.75">
      <c r="H4337" s="385"/>
    </row>
    <row r="4338" ht="12.75">
      <c r="H4338" s="385"/>
    </row>
    <row r="4339" ht="12.75">
      <c r="H4339" s="385"/>
    </row>
    <row r="4340" ht="12.75">
      <c r="H4340" s="385"/>
    </row>
    <row r="4341" ht="12.75">
      <c r="H4341" s="385"/>
    </row>
    <row r="4342" ht="12.75">
      <c r="H4342" s="385"/>
    </row>
    <row r="4343" ht="12.75">
      <c r="H4343" s="385"/>
    </row>
    <row r="4344" ht="12.75">
      <c r="H4344" s="385"/>
    </row>
    <row r="4345" ht="12.75">
      <c r="H4345" s="385"/>
    </row>
    <row r="4346" ht="12.75">
      <c r="H4346" s="385"/>
    </row>
    <row r="4347" ht="12.75">
      <c r="H4347" s="385"/>
    </row>
    <row r="4348" ht="12.75">
      <c r="H4348" s="385"/>
    </row>
    <row r="4349" ht="12.75">
      <c r="H4349" s="385"/>
    </row>
    <row r="4350" ht="12.75">
      <c r="H4350" s="385"/>
    </row>
    <row r="4351" ht="12.75">
      <c r="H4351" s="385"/>
    </row>
    <row r="4352" ht="12.75">
      <c r="H4352" s="385"/>
    </row>
    <row r="4353" ht="12.75">
      <c r="H4353" s="385"/>
    </row>
    <row r="4354" ht="12.75">
      <c r="H4354" s="385"/>
    </row>
    <row r="4355" ht="12.75">
      <c r="H4355" s="385"/>
    </row>
    <row r="4356" ht="12.75">
      <c r="H4356" s="385"/>
    </row>
    <row r="4357" ht="12.75">
      <c r="H4357" s="385"/>
    </row>
    <row r="4358" ht="12.75">
      <c r="H4358" s="385"/>
    </row>
    <row r="4359" ht="12.75">
      <c r="H4359" s="385"/>
    </row>
    <row r="4360" ht="12.75">
      <c r="H4360" s="385"/>
    </row>
    <row r="4361" ht="12.75">
      <c r="H4361" s="385"/>
    </row>
    <row r="4362" ht="12.75">
      <c r="H4362" s="385"/>
    </row>
    <row r="4363" ht="12.75">
      <c r="H4363" s="385"/>
    </row>
    <row r="4364" ht="12.75">
      <c r="H4364" s="385"/>
    </row>
    <row r="4365" ht="12.75">
      <c r="H4365" s="385"/>
    </row>
    <row r="4366" ht="12.75">
      <c r="H4366" s="385"/>
    </row>
    <row r="4367" ht="12.75">
      <c r="H4367" s="385"/>
    </row>
    <row r="4368" ht="12.75">
      <c r="H4368" s="385"/>
    </row>
    <row r="4369" ht="12.75">
      <c r="H4369" s="385"/>
    </row>
    <row r="4370" ht="12.75">
      <c r="H4370" s="385"/>
    </row>
    <row r="4371" ht="12.75">
      <c r="H4371" s="385"/>
    </row>
    <row r="4372" ht="12.75">
      <c r="H4372" s="385"/>
    </row>
    <row r="4373" ht="12.75">
      <c r="H4373" s="385"/>
    </row>
    <row r="4374" ht="12.75">
      <c r="H4374" s="385"/>
    </row>
    <row r="4375" ht="12.75">
      <c r="H4375" s="385"/>
    </row>
    <row r="4376" ht="12.75">
      <c r="H4376" s="385"/>
    </row>
    <row r="4377" ht="12.75">
      <c r="H4377" s="385"/>
    </row>
    <row r="4378" ht="12.75">
      <c r="H4378" s="385"/>
    </row>
    <row r="4379" ht="12.75">
      <c r="H4379" s="385"/>
    </row>
    <row r="4380" ht="12.75">
      <c r="H4380" s="385"/>
    </row>
    <row r="4381" ht="12.75">
      <c r="H4381" s="385"/>
    </row>
    <row r="4382" ht="12.75">
      <c r="H4382" s="385"/>
    </row>
    <row r="4383" ht="12.75">
      <c r="H4383" s="385"/>
    </row>
    <row r="4384" ht="12.75">
      <c r="H4384" s="385"/>
    </row>
    <row r="4385" ht="12.75">
      <c r="H4385" s="385"/>
    </row>
    <row r="4386" ht="12.75">
      <c r="H4386" s="385"/>
    </row>
    <row r="4387" ht="12.75">
      <c r="H4387" s="385"/>
    </row>
    <row r="4388" ht="12.75">
      <c r="H4388" s="385"/>
    </row>
    <row r="4389" ht="12.75">
      <c r="H4389" s="385"/>
    </row>
    <row r="4390" ht="12.75">
      <c r="H4390" s="385"/>
    </row>
    <row r="4391" ht="12.75">
      <c r="H4391" s="385"/>
    </row>
    <row r="4392" ht="12.75">
      <c r="H4392" s="385"/>
    </row>
    <row r="4393" ht="12.75">
      <c r="H4393" s="385"/>
    </row>
    <row r="4394" ht="12.75">
      <c r="H4394" s="385"/>
    </row>
    <row r="4395" ht="12.75">
      <c r="H4395" s="385"/>
    </row>
    <row r="4396" ht="12.75">
      <c r="H4396" s="385"/>
    </row>
    <row r="4397" ht="12.75">
      <c r="H4397" s="385"/>
    </row>
    <row r="4398" ht="12.75">
      <c r="H4398" s="385"/>
    </row>
    <row r="4399" ht="12.75">
      <c r="H4399" s="385"/>
    </row>
    <row r="4400" ht="12.75">
      <c r="H4400" s="385"/>
    </row>
    <row r="4401" ht="12.75">
      <c r="H4401" s="385"/>
    </row>
    <row r="4402" ht="12.75">
      <c r="H4402" s="385"/>
    </row>
    <row r="4403" ht="12.75">
      <c r="H4403" s="385"/>
    </row>
    <row r="4404" ht="12.75">
      <c r="H4404" s="385"/>
    </row>
    <row r="4405" ht="12.75">
      <c r="H4405" s="385"/>
    </row>
    <row r="4406" ht="12.75">
      <c r="H4406" s="385"/>
    </row>
    <row r="4407" ht="12.75">
      <c r="H4407" s="385"/>
    </row>
    <row r="4408" ht="12.75">
      <c r="H4408" s="385"/>
    </row>
    <row r="4409" ht="12.75">
      <c r="H4409" s="385"/>
    </row>
    <row r="4410" ht="12.75">
      <c r="H4410" s="385"/>
    </row>
    <row r="4411" ht="12.75">
      <c r="H4411" s="385"/>
    </row>
    <row r="4412" ht="12.75">
      <c r="H4412" s="385"/>
    </row>
    <row r="4413" ht="12.75">
      <c r="H4413" s="385"/>
    </row>
    <row r="4414" ht="12.75">
      <c r="H4414" s="385"/>
    </row>
    <row r="4415" ht="12.75">
      <c r="H4415" s="385"/>
    </row>
    <row r="4416" ht="12.75">
      <c r="H4416" s="385"/>
    </row>
    <row r="4417" ht="12.75">
      <c r="H4417" s="385"/>
    </row>
    <row r="4418" ht="12.75">
      <c r="H4418" s="385"/>
    </row>
    <row r="4419" ht="12.75">
      <c r="H4419" s="385"/>
    </row>
    <row r="4420" ht="12.75">
      <c r="H4420" s="385"/>
    </row>
    <row r="4421" ht="12.75">
      <c r="H4421" s="385"/>
    </row>
    <row r="4422" ht="12.75">
      <c r="H4422" s="385"/>
    </row>
    <row r="4423" ht="12.75">
      <c r="H4423" s="385"/>
    </row>
    <row r="4424" ht="12.75">
      <c r="H4424" s="385"/>
    </row>
    <row r="4425" ht="12.75">
      <c r="H4425" s="385"/>
    </row>
    <row r="4426" ht="12.75">
      <c r="H4426" s="385"/>
    </row>
    <row r="4427" ht="12.75">
      <c r="H4427" s="385"/>
    </row>
    <row r="4428" ht="12.75">
      <c r="H4428" s="385"/>
    </row>
    <row r="4429" ht="12.75">
      <c r="H4429" s="385"/>
    </row>
    <row r="4430" ht="12.75">
      <c r="H4430" s="385"/>
    </row>
    <row r="4431" ht="12.75">
      <c r="H4431" s="385"/>
    </row>
    <row r="4432" ht="12.75">
      <c r="H4432" s="385"/>
    </row>
    <row r="4433" ht="12.75">
      <c r="H4433" s="385"/>
    </row>
    <row r="4434" ht="12.75">
      <c r="H4434" s="385"/>
    </row>
    <row r="4435" ht="12.75">
      <c r="H4435" s="385"/>
    </row>
    <row r="4436" ht="12.75">
      <c r="H4436" s="385"/>
    </row>
    <row r="4437" ht="12.75">
      <c r="H4437" s="385"/>
    </row>
    <row r="4438" ht="12.75">
      <c r="H4438" s="385"/>
    </row>
    <row r="4439" ht="12.75">
      <c r="H4439" s="385"/>
    </row>
    <row r="4440" ht="12.75">
      <c r="H4440" s="385"/>
    </row>
    <row r="4441" ht="12.75">
      <c r="H4441" s="385"/>
    </row>
    <row r="4442" ht="12.75">
      <c r="H4442" s="385"/>
    </row>
    <row r="4443" ht="12.75">
      <c r="H4443" s="385"/>
    </row>
    <row r="4444" ht="12.75">
      <c r="H4444" s="385"/>
    </row>
    <row r="4445" ht="12.75">
      <c r="H4445" s="385"/>
    </row>
    <row r="4446" ht="12.75">
      <c r="H4446" s="385"/>
    </row>
    <row r="4447" ht="12.75">
      <c r="H4447" s="385"/>
    </row>
    <row r="4448" ht="12.75">
      <c r="H4448" s="385"/>
    </row>
    <row r="4449" ht="12.75">
      <c r="H4449" s="385"/>
    </row>
    <row r="4450" ht="12.75">
      <c r="H4450" s="385"/>
    </row>
    <row r="4451" ht="12.75">
      <c r="H4451" s="385"/>
    </row>
    <row r="4452" ht="12.75">
      <c r="H4452" s="385"/>
    </row>
    <row r="4453" ht="12.75">
      <c r="H4453" s="385"/>
    </row>
    <row r="4454" ht="12.75">
      <c r="H4454" s="385"/>
    </row>
    <row r="4455" ht="12.75">
      <c r="H4455" s="385"/>
    </row>
    <row r="4456" ht="12.75">
      <c r="H4456" s="385"/>
    </row>
    <row r="4457" ht="12.75">
      <c r="H4457" s="385"/>
    </row>
    <row r="4458" ht="12.75">
      <c r="H4458" s="385"/>
    </row>
    <row r="4459" ht="12.75">
      <c r="H4459" s="385"/>
    </row>
    <row r="4460" ht="12.75">
      <c r="H4460" s="385"/>
    </row>
    <row r="4461" ht="12.75">
      <c r="H4461" s="385"/>
    </row>
    <row r="4462" ht="12.75">
      <c r="H4462" s="385"/>
    </row>
    <row r="4463" ht="12.75">
      <c r="H4463" s="385"/>
    </row>
    <row r="4464" ht="12.75">
      <c r="H4464" s="385"/>
    </row>
    <row r="4465" ht="12.75">
      <c r="H4465" s="385"/>
    </row>
    <row r="4466" ht="12.75">
      <c r="H4466" s="385"/>
    </row>
    <row r="4467" ht="12.75">
      <c r="H4467" s="385"/>
    </row>
    <row r="4468" ht="12.75">
      <c r="H4468" s="385"/>
    </row>
    <row r="4469" ht="12.75">
      <c r="H4469" s="385"/>
    </row>
    <row r="4470" ht="12.75">
      <c r="H4470" s="385"/>
    </row>
    <row r="4471" ht="12.75">
      <c r="H4471" s="385"/>
    </row>
    <row r="4472" ht="12.75">
      <c r="H4472" s="385"/>
    </row>
    <row r="4473" ht="12.75">
      <c r="H4473" s="385"/>
    </row>
    <row r="4474" ht="12.75">
      <c r="H4474" s="385"/>
    </row>
    <row r="4475" ht="12.75">
      <c r="H4475" s="385"/>
    </row>
    <row r="4476" ht="12.75">
      <c r="H4476" s="385"/>
    </row>
    <row r="4477" ht="12.75">
      <c r="H4477" s="385"/>
    </row>
    <row r="4478" ht="12.75">
      <c r="H4478" s="385"/>
    </row>
    <row r="4479" ht="12.75">
      <c r="H4479" s="385"/>
    </row>
    <row r="4480" ht="12.75">
      <c r="H4480" s="385"/>
    </row>
    <row r="4481" ht="12.75">
      <c r="H4481" s="385"/>
    </row>
    <row r="4482" ht="12.75">
      <c r="H4482" s="385"/>
    </row>
    <row r="4483" ht="12.75">
      <c r="H4483" s="385"/>
    </row>
    <row r="4484" ht="12.75">
      <c r="H4484" s="385"/>
    </row>
    <row r="4485" ht="12.75">
      <c r="H4485" s="385"/>
    </row>
    <row r="4486" ht="12.75">
      <c r="H4486" s="385"/>
    </row>
    <row r="4487" ht="12.75">
      <c r="H4487" s="385"/>
    </row>
    <row r="4488" ht="12.75">
      <c r="H4488" s="385"/>
    </row>
    <row r="4489" ht="12.75">
      <c r="H4489" s="385"/>
    </row>
    <row r="4490" ht="12.75">
      <c r="H4490" s="385"/>
    </row>
    <row r="4491" ht="12.75">
      <c r="H4491" s="385"/>
    </row>
    <row r="4492" ht="12.75">
      <c r="H4492" s="385"/>
    </row>
    <row r="4493" ht="12.75">
      <c r="H4493" s="385"/>
    </row>
    <row r="4494" ht="12.75">
      <c r="H4494" s="385"/>
    </row>
    <row r="4495" ht="12.75">
      <c r="H4495" s="385"/>
    </row>
    <row r="4496" ht="12.75">
      <c r="H4496" s="385"/>
    </row>
    <row r="4497" ht="12.75">
      <c r="H4497" s="385"/>
    </row>
    <row r="4498" ht="12.75">
      <c r="H4498" s="385"/>
    </row>
    <row r="4499" ht="12.75">
      <c r="H4499" s="385"/>
    </row>
    <row r="4500" ht="12.75">
      <c r="H4500" s="385"/>
    </row>
    <row r="4501" ht="12.75">
      <c r="H4501" s="385"/>
    </row>
    <row r="4502" ht="12.75">
      <c r="H4502" s="385"/>
    </row>
    <row r="4503" ht="12.75">
      <c r="H4503" s="385"/>
    </row>
    <row r="4504" ht="12.75">
      <c r="H4504" s="385"/>
    </row>
    <row r="4505" ht="12.75">
      <c r="H4505" s="385"/>
    </row>
    <row r="4506" ht="12.75">
      <c r="H4506" s="385"/>
    </row>
    <row r="4507" ht="12.75">
      <c r="H4507" s="385"/>
    </row>
    <row r="4508" ht="12.75">
      <c r="H4508" s="385"/>
    </row>
    <row r="4509" ht="12.75">
      <c r="H4509" s="385"/>
    </row>
    <row r="4510" ht="12.75">
      <c r="H4510" s="385"/>
    </row>
    <row r="4511" ht="12.75">
      <c r="H4511" s="385"/>
    </row>
    <row r="4512" ht="12.75">
      <c r="H4512" s="385"/>
    </row>
    <row r="4513" ht="12.75">
      <c r="H4513" s="385"/>
    </row>
    <row r="4514" ht="12.75">
      <c r="H4514" s="385"/>
    </row>
    <row r="4515" ht="12.75">
      <c r="H4515" s="385"/>
    </row>
    <row r="4516" ht="12.75">
      <c r="H4516" s="385"/>
    </row>
    <row r="4517" ht="12.75">
      <c r="H4517" s="385"/>
    </row>
    <row r="4518" ht="12.75">
      <c r="H4518" s="385"/>
    </row>
    <row r="4519" ht="12.75">
      <c r="H4519" s="385"/>
    </row>
    <row r="4520" ht="12.75">
      <c r="H4520" s="385"/>
    </row>
    <row r="4521" ht="12.75">
      <c r="H4521" s="385"/>
    </row>
    <row r="4522" ht="12.75">
      <c r="H4522" s="385"/>
    </row>
    <row r="4523" ht="12.75">
      <c r="H4523" s="385"/>
    </row>
    <row r="4524" ht="12.75">
      <c r="H4524" s="385"/>
    </row>
    <row r="4525" ht="12.75">
      <c r="H4525" s="385"/>
    </row>
    <row r="4526" ht="12.75">
      <c r="H4526" s="385"/>
    </row>
    <row r="4527" ht="12.75">
      <c r="H4527" s="385"/>
    </row>
    <row r="4528" ht="12.75">
      <c r="H4528" s="385"/>
    </row>
    <row r="4529" ht="12.75">
      <c r="H4529" s="385"/>
    </row>
    <row r="4530" ht="12.75">
      <c r="H4530" s="385"/>
    </row>
    <row r="4531" ht="12.75">
      <c r="H4531" s="385"/>
    </row>
    <row r="4532" ht="12.75">
      <c r="H4532" s="385"/>
    </row>
    <row r="4533" ht="12.75">
      <c r="H4533" s="385"/>
    </row>
    <row r="4534" ht="12.75">
      <c r="H4534" s="385"/>
    </row>
    <row r="4535" ht="12.75">
      <c r="H4535" s="385"/>
    </row>
    <row r="4536" ht="12.75">
      <c r="H4536" s="385"/>
    </row>
    <row r="4537" ht="12.75">
      <c r="H4537" s="385"/>
    </row>
    <row r="4538" ht="12.75">
      <c r="H4538" s="385"/>
    </row>
    <row r="4539" ht="12.75">
      <c r="H4539" s="385"/>
    </row>
    <row r="4540" ht="12.75">
      <c r="H4540" s="385"/>
    </row>
    <row r="4541" ht="12.75">
      <c r="H4541" s="385"/>
    </row>
    <row r="4542" ht="12.75">
      <c r="H4542" s="385"/>
    </row>
    <row r="4543" ht="12.75">
      <c r="H4543" s="385"/>
    </row>
    <row r="4544" ht="12.75">
      <c r="H4544" s="385"/>
    </row>
    <row r="4545" ht="12.75">
      <c r="H4545" s="385"/>
    </row>
    <row r="4546" ht="12.75">
      <c r="H4546" s="385"/>
    </row>
    <row r="4547" ht="12.75">
      <c r="H4547" s="385"/>
    </row>
    <row r="4548" ht="12.75">
      <c r="H4548" s="385"/>
    </row>
    <row r="4549" ht="12.75">
      <c r="H4549" s="385"/>
    </row>
    <row r="4550" ht="12.75">
      <c r="H4550" s="385"/>
    </row>
    <row r="4551" ht="12.75">
      <c r="H4551" s="385"/>
    </row>
    <row r="4552" ht="12.75">
      <c r="H4552" s="385"/>
    </row>
    <row r="4553" ht="12.75">
      <c r="H4553" s="385"/>
    </row>
    <row r="4554" ht="12.75">
      <c r="H4554" s="385"/>
    </row>
    <row r="4555" ht="12.75">
      <c r="H4555" s="385"/>
    </row>
    <row r="4556" ht="12.75">
      <c r="H4556" s="385"/>
    </row>
    <row r="4557" ht="12.75">
      <c r="H4557" s="385"/>
    </row>
    <row r="4558" ht="12.75">
      <c r="H4558" s="385"/>
    </row>
    <row r="4559" ht="12.75">
      <c r="H4559" s="385"/>
    </row>
    <row r="4560" ht="12.75">
      <c r="H4560" s="385"/>
    </row>
    <row r="4561" ht="12.75">
      <c r="H4561" s="385"/>
    </row>
    <row r="4562" ht="12.75">
      <c r="H4562" s="385"/>
    </row>
    <row r="4563" ht="12.75">
      <c r="H4563" s="385"/>
    </row>
    <row r="4564" ht="12.75">
      <c r="H4564" s="385"/>
    </row>
    <row r="4565" ht="12.75">
      <c r="H4565" s="385"/>
    </row>
    <row r="4566" ht="12.75">
      <c r="H4566" s="385"/>
    </row>
    <row r="4567" ht="12.75">
      <c r="H4567" s="385"/>
    </row>
    <row r="4568" ht="12.75">
      <c r="H4568" s="385"/>
    </row>
    <row r="4569" ht="12.75">
      <c r="H4569" s="385"/>
    </row>
    <row r="4570" ht="12.75">
      <c r="H4570" s="385"/>
    </row>
    <row r="4571" ht="12.75">
      <c r="H4571" s="385"/>
    </row>
    <row r="4572" ht="12.75">
      <c r="H4572" s="385"/>
    </row>
    <row r="4573" ht="12.75">
      <c r="H4573" s="385"/>
    </row>
    <row r="4574" ht="12.75">
      <c r="H4574" s="385"/>
    </row>
    <row r="4575" ht="12.75">
      <c r="H4575" s="385"/>
    </row>
    <row r="4576" ht="12.75">
      <c r="H4576" s="385"/>
    </row>
    <row r="4577" ht="12.75">
      <c r="H4577" s="385"/>
    </row>
    <row r="4578" ht="12.75">
      <c r="H4578" s="385"/>
    </row>
    <row r="4579" ht="12.75">
      <c r="H4579" s="385"/>
    </row>
    <row r="4580" ht="12.75">
      <c r="H4580" s="385"/>
    </row>
    <row r="4581" ht="12.75">
      <c r="H4581" s="385"/>
    </row>
    <row r="4582" ht="12.75">
      <c r="H4582" s="385"/>
    </row>
    <row r="4583" ht="12.75">
      <c r="H4583" s="385"/>
    </row>
    <row r="4584" ht="12.75">
      <c r="H4584" s="385"/>
    </row>
    <row r="4585" ht="12.75">
      <c r="H4585" s="385"/>
    </row>
    <row r="4586" ht="12.75">
      <c r="H4586" s="385"/>
    </row>
    <row r="4587" ht="12.75">
      <c r="H4587" s="385"/>
    </row>
    <row r="4588" ht="12.75">
      <c r="H4588" s="385"/>
    </row>
    <row r="4589" ht="12.75">
      <c r="H4589" s="385"/>
    </row>
    <row r="4590" ht="12.75">
      <c r="H4590" s="385"/>
    </row>
    <row r="4591" ht="12.75">
      <c r="H4591" s="385"/>
    </row>
    <row r="4592" ht="12.75">
      <c r="H4592" s="385"/>
    </row>
    <row r="4593" ht="12.75">
      <c r="H4593" s="385"/>
    </row>
    <row r="4594" ht="12.75">
      <c r="H4594" s="385"/>
    </row>
    <row r="4595" ht="12.75">
      <c r="H4595" s="385"/>
    </row>
    <row r="4596" ht="12.75">
      <c r="H4596" s="385"/>
    </row>
    <row r="4597" ht="12.75">
      <c r="H4597" s="385"/>
    </row>
    <row r="4598" ht="12.75">
      <c r="H4598" s="385"/>
    </row>
    <row r="4599" ht="12.75">
      <c r="H4599" s="385"/>
    </row>
    <row r="4600" ht="12.75">
      <c r="H4600" s="385"/>
    </row>
    <row r="4601" ht="12.75">
      <c r="H4601" s="385"/>
    </row>
    <row r="4602" ht="12.75">
      <c r="H4602" s="385"/>
    </row>
    <row r="4603" ht="12.75">
      <c r="H4603" s="385"/>
    </row>
    <row r="4604" ht="12.75">
      <c r="H4604" s="385"/>
    </row>
    <row r="4605" ht="12.75">
      <c r="H4605" s="385"/>
    </row>
    <row r="4606" ht="12.75">
      <c r="H4606" s="385"/>
    </row>
    <row r="4607" ht="12.75">
      <c r="H4607" s="385"/>
    </row>
    <row r="4608" ht="12.75">
      <c r="H4608" s="385"/>
    </row>
    <row r="4609" ht="12.75">
      <c r="H4609" s="385"/>
    </row>
    <row r="4610" ht="12.75">
      <c r="H4610" s="385"/>
    </row>
    <row r="4611" ht="12.75">
      <c r="H4611" s="385"/>
    </row>
    <row r="4612" ht="12.75">
      <c r="H4612" s="385"/>
    </row>
    <row r="4613" ht="12.75">
      <c r="H4613" s="385"/>
    </row>
    <row r="4614" ht="12.75">
      <c r="H4614" s="385"/>
    </row>
    <row r="4615" ht="12.75">
      <c r="H4615" s="385"/>
    </row>
    <row r="4616" ht="12.75">
      <c r="H4616" s="385"/>
    </row>
    <row r="4617" ht="12.75">
      <c r="H4617" s="385"/>
    </row>
    <row r="4618" ht="12.75">
      <c r="H4618" s="385"/>
    </row>
    <row r="4619" ht="12.75">
      <c r="H4619" s="385"/>
    </row>
    <row r="4620" ht="12.75">
      <c r="H4620" s="385"/>
    </row>
    <row r="4621" ht="12.75">
      <c r="H4621" s="385"/>
    </row>
    <row r="4622" ht="12.75">
      <c r="H4622" s="385"/>
    </row>
    <row r="4623" ht="12.75">
      <c r="H4623" s="385"/>
    </row>
    <row r="4624" ht="12.75">
      <c r="H4624" s="385"/>
    </row>
    <row r="4625" ht="12.75">
      <c r="H4625" s="385"/>
    </row>
    <row r="4626" ht="12.75">
      <c r="H4626" s="385"/>
    </row>
    <row r="4627" ht="12.75">
      <c r="H4627" s="385"/>
    </row>
    <row r="4628" ht="12.75">
      <c r="H4628" s="385"/>
    </row>
    <row r="4629" ht="12.75">
      <c r="H4629" s="385"/>
    </row>
    <row r="4630" ht="12.75">
      <c r="H4630" s="385"/>
    </row>
    <row r="4631" ht="12.75">
      <c r="H4631" s="385"/>
    </row>
    <row r="4632" ht="12.75">
      <c r="H4632" s="385"/>
    </row>
    <row r="4633" ht="12.75">
      <c r="H4633" s="385"/>
    </row>
    <row r="4634" ht="12.75">
      <c r="H4634" s="385"/>
    </row>
    <row r="4635" ht="12.75">
      <c r="H4635" s="385"/>
    </row>
    <row r="4636" ht="12.75">
      <c r="H4636" s="385"/>
    </row>
    <row r="4637" ht="12.75">
      <c r="H4637" s="385"/>
    </row>
    <row r="4638" ht="12.75">
      <c r="H4638" s="385"/>
    </row>
    <row r="4639" ht="12.75">
      <c r="H4639" s="385"/>
    </row>
    <row r="4640" ht="12.75">
      <c r="H4640" s="385"/>
    </row>
    <row r="4641" ht="12.75">
      <c r="H4641" s="385"/>
    </row>
    <row r="4642" ht="12.75">
      <c r="H4642" s="385"/>
    </row>
    <row r="4643" ht="12.75">
      <c r="H4643" s="385"/>
    </row>
    <row r="4644" ht="12.75">
      <c r="H4644" s="385"/>
    </row>
    <row r="4645" ht="12.75">
      <c r="H4645" s="385"/>
    </row>
    <row r="4646" ht="12.75">
      <c r="H4646" s="385"/>
    </row>
    <row r="4647" ht="12.75">
      <c r="H4647" s="385"/>
    </row>
    <row r="4648" ht="12.75">
      <c r="H4648" s="385"/>
    </row>
    <row r="4649" ht="12.75">
      <c r="H4649" s="385"/>
    </row>
    <row r="4650" ht="12.75">
      <c r="H4650" s="385"/>
    </row>
    <row r="4651" ht="12.75">
      <c r="H4651" s="385"/>
    </row>
    <row r="4652" ht="12.75">
      <c r="H4652" s="385"/>
    </row>
    <row r="4653" ht="12.75">
      <c r="H4653" s="385"/>
    </row>
    <row r="4654" ht="12.75">
      <c r="H4654" s="385"/>
    </row>
    <row r="4655" ht="12.75">
      <c r="H4655" s="385"/>
    </row>
    <row r="4656" ht="12.75">
      <c r="H4656" s="385"/>
    </row>
    <row r="4657" ht="12.75">
      <c r="H4657" s="385"/>
    </row>
    <row r="4658" ht="12.75">
      <c r="H4658" s="385"/>
    </row>
    <row r="4659" ht="12.75">
      <c r="H4659" s="385"/>
    </row>
    <row r="4660" ht="12.75">
      <c r="H4660" s="385"/>
    </row>
    <row r="4661" ht="12.75">
      <c r="H4661" s="385"/>
    </row>
    <row r="4662" ht="12.75">
      <c r="H4662" s="385"/>
    </row>
    <row r="4663" ht="12.75">
      <c r="H4663" s="385"/>
    </row>
    <row r="4664" ht="12.75">
      <c r="H4664" s="385"/>
    </row>
    <row r="4665" ht="12.75">
      <c r="H4665" s="385"/>
    </row>
    <row r="4666" ht="12.75">
      <c r="H4666" s="385"/>
    </row>
    <row r="4667" ht="12.75">
      <c r="H4667" s="385"/>
    </row>
    <row r="4668" ht="12.75">
      <c r="H4668" s="385"/>
    </row>
    <row r="4669" ht="12.75">
      <c r="H4669" s="385"/>
    </row>
    <row r="4670" ht="12.75">
      <c r="H4670" s="385"/>
    </row>
    <row r="4671" ht="12.75">
      <c r="H4671" s="385"/>
    </row>
    <row r="4672" ht="12.75">
      <c r="H4672" s="385"/>
    </row>
    <row r="4673" ht="12.75">
      <c r="H4673" s="385"/>
    </row>
    <row r="4674" ht="12.75">
      <c r="H4674" s="385"/>
    </row>
    <row r="4675" ht="12.75">
      <c r="H4675" s="385"/>
    </row>
    <row r="4676" ht="12.75">
      <c r="H4676" s="385"/>
    </row>
    <row r="4677" ht="12.75">
      <c r="H4677" s="385"/>
    </row>
    <row r="4678" ht="12.75">
      <c r="H4678" s="385"/>
    </row>
    <row r="4679" ht="12.75">
      <c r="H4679" s="385"/>
    </row>
    <row r="4680" ht="12.75">
      <c r="H4680" s="385"/>
    </row>
    <row r="4681" ht="12.75">
      <c r="H4681" s="385"/>
    </row>
    <row r="4682" ht="12.75">
      <c r="H4682" s="385"/>
    </row>
    <row r="4683" ht="12.75">
      <c r="H4683" s="385"/>
    </row>
    <row r="4684" ht="12.75">
      <c r="H4684" s="385"/>
    </row>
    <row r="4685" ht="12.75">
      <c r="H4685" s="385"/>
    </row>
    <row r="4686" ht="12.75">
      <c r="H4686" s="385"/>
    </row>
    <row r="4687" ht="12.75">
      <c r="H4687" s="385"/>
    </row>
    <row r="4688" ht="12.75">
      <c r="H4688" s="385"/>
    </row>
    <row r="4689" ht="12.75">
      <c r="H4689" s="385"/>
    </row>
    <row r="4690" ht="12.75">
      <c r="H4690" s="385"/>
    </row>
    <row r="4691" ht="12.75">
      <c r="H4691" s="385"/>
    </row>
    <row r="4692" ht="12.75">
      <c r="H4692" s="385"/>
    </row>
    <row r="4693" ht="12.75">
      <c r="H4693" s="385"/>
    </row>
    <row r="4694" ht="12.75">
      <c r="H4694" s="385"/>
    </row>
    <row r="4695" ht="12.75">
      <c r="H4695" s="385"/>
    </row>
    <row r="4696" ht="12.75">
      <c r="H4696" s="385"/>
    </row>
    <row r="4697" ht="12.75">
      <c r="H4697" s="385"/>
    </row>
    <row r="4698" ht="12.75">
      <c r="H4698" s="385"/>
    </row>
    <row r="4699" ht="12.75">
      <c r="H4699" s="385"/>
    </row>
    <row r="4700" ht="12.75">
      <c r="H4700" s="385"/>
    </row>
    <row r="4701" ht="12.75">
      <c r="H4701" s="385"/>
    </row>
    <row r="4702" ht="12.75">
      <c r="H4702" s="385"/>
    </row>
    <row r="4703" ht="12.75">
      <c r="H4703" s="385"/>
    </row>
    <row r="4704" ht="12.75">
      <c r="H4704" s="385"/>
    </row>
    <row r="4705" ht="12.75">
      <c r="H4705" s="385"/>
    </row>
    <row r="4706" ht="12.75">
      <c r="H4706" s="385"/>
    </row>
    <row r="4707" ht="12.75">
      <c r="H4707" s="385"/>
    </row>
    <row r="4708" ht="12.75">
      <c r="H4708" s="385"/>
    </row>
    <row r="4709" ht="12.75">
      <c r="H4709" s="385"/>
    </row>
    <row r="4710" ht="12.75">
      <c r="H4710" s="385"/>
    </row>
    <row r="4711" ht="12.75">
      <c r="H4711" s="385"/>
    </row>
    <row r="4712" ht="12.75">
      <c r="H4712" s="385"/>
    </row>
    <row r="4713" ht="12.75">
      <c r="H4713" s="385"/>
    </row>
    <row r="4714" ht="12.75">
      <c r="H4714" s="385"/>
    </row>
    <row r="4715" ht="12.75">
      <c r="H4715" s="385"/>
    </row>
    <row r="4716" ht="12.75">
      <c r="H4716" s="385"/>
    </row>
    <row r="4717" ht="12.75">
      <c r="H4717" s="385"/>
    </row>
    <row r="4718" ht="12.75">
      <c r="H4718" s="385"/>
    </row>
    <row r="4719" ht="12.75">
      <c r="H4719" s="385"/>
    </row>
    <row r="4720" ht="12.75">
      <c r="H4720" s="385"/>
    </row>
    <row r="4721" ht="12.75">
      <c r="H4721" s="385"/>
    </row>
    <row r="4722" ht="12.75">
      <c r="H4722" s="385"/>
    </row>
    <row r="4723" ht="12.75">
      <c r="H4723" s="385"/>
    </row>
    <row r="4724" ht="12.75">
      <c r="H4724" s="385"/>
    </row>
    <row r="4725" ht="12.75">
      <c r="H4725" s="385"/>
    </row>
    <row r="4726" ht="12.75">
      <c r="H4726" s="385"/>
    </row>
    <row r="4727" ht="12.75">
      <c r="H4727" s="385"/>
    </row>
    <row r="4728" ht="12.75">
      <c r="H4728" s="385"/>
    </row>
    <row r="4729" ht="12.75">
      <c r="H4729" s="385"/>
    </row>
    <row r="4730" ht="12.75">
      <c r="H4730" s="385"/>
    </row>
    <row r="4731" ht="12.75">
      <c r="H4731" s="385"/>
    </row>
    <row r="4732" ht="12.75">
      <c r="H4732" s="385"/>
    </row>
    <row r="4733" ht="12.75">
      <c r="H4733" s="385"/>
    </row>
    <row r="4734" ht="12.75">
      <c r="H4734" s="385"/>
    </row>
    <row r="4735" ht="12.75">
      <c r="H4735" s="385"/>
    </row>
    <row r="4736" ht="12.75">
      <c r="H4736" s="385"/>
    </row>
    <row r="4737" ht="12.75">
      <c r="H4737" s="385"/>
    </row>
    <row r="4738" ht="12.75">
      <c r="H4738" s="385"/>
    </row>
    <row r="4739" ht="12.75">
      <c r="H4739" s="385"/>
    </row>
    <row r="4740" ht="12.75">
      <c r="H4740" s="385"/>
    </row>
    <row r="4741" ht="12.75">
      <c r="H4741" s="385"/>
    </row>
    <row r="4742" ht="12.75">
      <c r="H4742" s="385"/>
    </row>
    <row r="4743" ht="12.75">
      <c r="H4743" s="385"/>
    </row>
    <row r="4744" ht="12.75">
      <c r="H4744" s="385"/>
    </row>
    <row r="4745" ht="12.75">
      <c r="H4745" s="385"/>
    </row>
    <row r="4746" ht="12.75">
      <c r="H4746" s="385"/>
    </row>
    <row r="4747" ht="12.75">
      <c r="H4747" s="385"/>
    </row>
    <row r="4748" ht="12.75">
      <c r="H4748" s="385"/>
    </row>
    <row r="4749" ht="12.75">
      <c r="H4749" s="385"/>
    </row>
    <row r="4750" ht="12.75">
      <c r="H4750" s="385"/>
    </row>
    <row r="4751" ht="12.75">
      <c r="H4751" s="385"/>
    </row>
    <row r="4752" ht="12.75">
      <c r="H4752" s="385"/>
    </row>
    <row r="4753" ht="12.75">
      <c r="H4753" s="385"/>
    </row>
    <row r="4754" ht="12.75">
      <c r="H4754" s="385"/>
    </row>
    <row r="4755" ht="12.75">
      <c r="H4755" s="385"/>
    </row>
    <row r="4756" ht="12.75">
      <c r="H4756" s="385"/>
    </row>
    <row r="4757" ht="12.75">
      <c r="H4757" s="385"/>
    </row>
    <row r="4758" ht="12.75">
      <c r="H4758" s="385"/>
    </row>
    <row r="4759" ht="12.75">
      <c r="H4759" s="385"/>
    </row>
    <row r="4760" ht="12.75">
      <c r="H4760" s="385"/>
    </row>
    <row r="4761" ht="12.75">
      <c r="H4761" s="385"/>
    </row>
    <row r="4762" ht="12.75">
      <c r="H4762" s="385"/>
    </row>
    <row r="4763" ht="12.75">
      <c r="H4763" s="385"/>
    </row>
    <row r="4764" ht="12.75">
      <c r="H4764" s="385"/>
    </row>
    <row r="4765" ht="12.75">
      <c r="H4765" s="385"/>
    </row>
    <row r="4766" ht="12.75">
      <c r="H4766" s="385"/>
    </row>
    <row r="4767" ht="12.75">
      <c r="H4767" s="385"/>
    </row>
    <row r="4768" ht="12.75">
      <c r="H4768" s="385"/>
    </row>
    <row r="4769" ht="12.75">
      <c r="H4769" s="385"/>
    </row>
    <row r="4770" ht="12.75">
      <c r="H4770" s="385"/>
    </row>
    <row r="4771" ht="12.75">
      <c r="H4771" s="385"/>
    </row>
    <row r="4772" ht="12.75">
      <c r="H4772" s="385"/>
    </row>
    <row r="4773" ht="12.75">
      <c r="H4773" s="385"/>
    </row>
    <row r="4774" ht="12.75">
      <c r="H4774" s="385"/>
    </row>
    <row r="4775" ht="12.75">
      <c r="H4775" s="385"/>
    </row>
    <row r="4776" ht="12.75">
      <c r="H4776" s="385"/>
    </row>
    <row r="4777" ht="12.75">
      <c r="H4777" s="385"/>
    </row>
    <row r="4778" ht="12.75">
      <c r="H4778" s="385"/>
    </row>
    <row r="4779" ht="12.75">
      <c r="H4779" s="385"/>
    </row>
    <row r="4780" ht="12.75">
      <c r="H4780" s="385"/>
    </row>
    <row r="4781" ht="12.75">
      <c r="H4781" s="385"/>
    </row>
    <row r="4782" ht="12.75">
      <c r="H4782" s="385"/>
    </row>
    <row r="4783" ht="12.75">
      <c r="H4783" s="385"/>
    </row>
    <row r="4784" ht="12.75">
      <c r="H4784" s="385"/>
    </row>
    <row r="4785" ht="12.75">
      <c r="H4785" s="385"/>
    </row>
    <row r="4786" ht="12.75">
      <c r="H4786" s="385"/>
    </row>
    <row r="4787" ht="12.75">
      <c r="H4787" s="385"/>
    </row>
    <row r="4788" ht="12.75">
      <c r="H4788" s="385"/>
    </row>
    <row r="4789" ht="12.75">
      <c r="H4789" s="385"/>
    </row>
    <row r="4790" ht="12.75">
      <c r="H4790" s="385"/>
    </row>
    <row r="4791" ht="12.75">
      <c r="H4791" s="385"/>
    </row>
    <row r="4792" ht="12.75">
      <c r="H4792" s="385"/>
    </row>
    <row r="4793" ht="12.75">
      <c r="H4793" s="385"/>
    </row>
    <row r="4794" ht="12.75">
      <c r="H4794" s="385"/>
    </row>
    <row r="4795" ht="12.75">
      <c r="H4795" s="385"/>
    </row>
    <row r="4796" ht="12.75">
      <c r="H4796" s="385"/>
    </row>
    <row r="4797" ht="12.75">
      <c r="H4797" s="385"/>
    </row>
    <row r="4798" ht="12.75">
      <c r="H4798" s="385"/>
    </row>
    <row r="4799" ht="12.75">
      <c r="H4799" s="385"/>
    </row>
    <row r="4800" ht="12.75">
      <c r="H4800" s="385"/>
    </row>
    <row r="4801" ht="12.75">
      <c r="H4801" s="385"/>
    </row>
    <row r="4802" ht="12.75">
      <c r="H4802" s="385"/>
    </row>
    <row r="4803" ht="12.75">
      <c r="H4803" s="385"/>
    </row>
    <row r="4804" ht="12.75">
      <c r="H4804" s="385"/>
    </row>
    <row r="4805" ht="12.75">
      <c r="H4805" s="385"/>
    </row>
    <row r="4806" ht="12.75">
      <c r="H4806" s="385"/>
    </row>
    <row r="4807" ht="12.75">
      <c r="H4807" s="385"/>
    </row>
    <row r="4808" ht="12.75">
      <c r="H4808" s="385"/>
    </row>
    <row r="4809" ht="12.75">
      <c r="H4809" s="385"/>
    </row>
    <row r="4810" ht="12.75">
      <c r="H4810" s="385"/>
    </row>
    <row r="4811" ht="12.75">
      <c r="H4811" s="385"/>
    </row>
    <row r="4812" ht="12.75">
      <c r="H4812" s="385"/>
    </row>
    <row r="4813" ht="12.75">
      <c r="H4813" s="385"/>
    </row>
    <row r="4814" ht="12.75">
      <c r="H4814" s="385"/>
    </row>
    <row r="4815" ht="12.75">
      <c r="H4815" s="385"/>
    </row>
    <row r="4816" ht="12.75">
      <c r="H4816" s="385"/>
    </row>
    <row r="4817" ht="12.75">
      <c r="H4817" s="385"/>
    </row>
    <row r="4818" ht="12.75">
      <c r="H4818" s="385"/>
    </row>
    <row r="4819" ht="12.75">
      <c r="H4819" s="385"/>
    </row>
    <row r="4820" ht="12.75">
      <c r="H4820" s="385"/>
    </row>
    <row r="4821" ht="12.75">
      <c r="H4821" s="385"/>
    </row>
    <row r="4822" ht="12.75">
      <c r="H4822" s="385"/>
    </row>
    <row r="4823" ht="12.75">
      <c r="H4823" s="385"/>
    </row>
    <row r="4824" ht="12.75">
      <c r="H4824" s="385"/>
    </row>
    <row r="4825" ht="12.75">
      <c r="H4825" s="385"/>
    </row>
    <row r="4826" ht="12.75">
      <c r="H4826" s="385"/>
    </row>
    <row r="4827" ht="12.75">
      <c r="H4827" s="385"/>
    </row>
    <row r="4828" ht="12.75">
      <c r="H4828" s="385"/>
    </row>
    <row r="4829" ht="12.75">
      <c r="H4829" s="385"/>
    </row>
    <row r="4830" ht="12.75">
      <c r="H4830" s="385"/>
    </row>
    <row r="4831" ht="12.75">
      <c r="H4831" s="385"/>
    </row>
    <row r="4832" ht="12.75">
      <c r="H4832" s="385"/>
    </row>
    <row r="4833" ht="12.75">
      <c r="H4833" s="385"/>
    </row>
    <row r="4834" ht="12.75">
      <c r="H4834" s="385"/>
    </row>
    <row r="4835" ht="12.75">
      <c r="H4835" s="385"/>
    </row>
    <row r="4836" ht="12.75">
      <c r="H4836" s="385"/>
    </row>
    <row r="4837" ht="12.75">
      <c r="H4837" s="385"/>
    </row>
    <row r="4838" ht="12.75">
      <c r="H4838" s="385"/>
    </row>
    <row r="4839" ht="12.75">
      <c r="H4839" s="385"/>
    </row>
    <row r="4840" ht="12.75">
      <c r="H4840" s="385"/>
    </row>
    <row r="4841" ht="12.75">
      <c r="H4841" s="385"/>
    </row>
    <row r="4842" ht="12.75">
      <c r="H4842" s="385"/>
    </row>
    <row r="4843" ht="12.75">
      <c r="H4843" s="385"/>
    </row>
    <row r="4844" ht="12.75">
      <c r="H4844" s="385"/>
    </row>
    <row r="4845" ht="12.75">
      <c r="H4845" s="385"/>
    </row>
    <row r="4846" ht="12.75">
      <c r="H4846" s="385"/>
    </row>
    <row r="4847" ht="12.75">
      <c r="H4847" s="385"/>
    </row>
    <row r="4848" ht="12.75">
      <c r="H4848" s="385"/>
    </row>
    <row r="4849" ht="12.75">
      <c r="H4849" s="385"/>
    </row>
    <row r="4850" ht="12.75">
      <c r="H4850" s="385"/>
    </row>
    <row r="4851" ht="12.75">
      <c r="H4851" s="385"/>
    </row>
    <row r="4852" ht="12.75">
      <c r="H4852" s="385"/>
    </row>
    <row r="4853" ht="12.75">
      <c r="H4853" s="385"/>
    </row>
    <row r="4854" ht="12.75">
      <c r="H4854" s="385"/>
    </row>
    <row r="4855" ht="12.75">
      <c r="H4855" s="385"/>
    </row>
    <row r="4856" ht="12.75">
      <c r="H4856" s="385"/>
    </row>
    <row r="4857" ht="12.75">
      <c r="H4857" s="385"/>
    </row>
    <row r="4858" ht="12.75">
      <c r="H4858" s="385"/>
    </row>
    <row r="4859" ht="12.75">
      <c r="H4859" s="385"/>
    </row>
    <row r="4860" ht="12.75">
      <c r="H4860" s="385"/>
    </row>
    <row r="4861" ht="12.75">
      <c r="H4861" s="385"/>
    </row>
    <row r="4862" ht="12.75">
      <c r="H4862" s="385"/>
    </row>
    <row r="4863" ht="12.75">
      <c r="H4863" s="385"/>
    </row>
    <row r="4864" ht="12.75">
      <c r="H4864" s="385"/>
    </row>
    <row r="4865" ht="12.75">
      <c r="H4865" s="385"/>
    </row>
    <row r="4866" ht="12.75">
      <c r="H4866" s="385"/>
    </row>
    <row r="4867" ht="12.75">
      <c r="H4867" s="385"/>
    </row>
    <row r="4868" ht="12.75">
      <c r="H4868" s="385"/>
    </row>
    <row r="4869" ht="12.75">
      <c r="H4869" s="385"/>
    </row>
    <row r="4870" ht="12.75">
      <c r="H4870" s="385"/>
    </row>
    <row r="4871" ht="12.75">
      <c r="H4871" s="385"/>
    </row>
    <row r="4872" ht="12.75">
      <c r="H4872" s="385"/>
    </row>
    <row r="4873" ht="12.75">
      <c r="H4873" s="385"/>
    </row>
    <row r="4874" ht="12.75">
      <c r="H4874" s="385"/>
    </row>
    <row r="4875" ht="12.75">
      <c r="H4875" s="385"/>
    </row>
    <row r="4876" ht="12.75">
      <c r="H4876" s="385"/>
    </row>
    <row r="4877" ht="12.75">
      <c r="H4877" s="385"/>
    </row>
    <row r="4878" ht="12.75">
      <c r="H4878" s="385"/>
    </row>
    <row r="4879" ht="12.75">
      <c r="H4879" s="385"/>
    </row>
    <row r="4880" ht="12.75">
      <c r="H4880" s="385"/>
    </row>
    <row r="4881" ht="12.75">
      <c r="H4881" s="385"/>
    </row>
    <row r="4882" ht="12.75">
      <c r="H4882" s="385"/>
    </row>
    <row r="4883" ht="12.75">
      <c r="H4883" s="385"/>
    </row>
    <row r="4884" ht="12.75">
      <c r="H4884" s="385"/>
    </row>
    <row r="4885" ht="12.75">
      <c r="H4885" s="385"/>
    </row>
    <row r="4886" ht="12.75">
      <c r="H4886" s="385"/>
    </row>
    <row r="4887" ht="12.75">
      <c r="H4887" s="385"/>
    </row>
    <row r="4888" ht="12.75">
      <c r="H4888" s="385"/>
    </row>
    <row r="4889" ht="12.75">
      <c r="H4889" s="385"/>
    </row>
    <row r="4890" ht="12.75">
      <c r="H4890" s="385"/>
    </row>
    <row r="4891" ht="12.75">
      <c r="H4891" s="385"/>
    </row>
    <row r="4892" ht="12.75">
      <c r="H4892" s="385"/>
    </row>
    <row r="4893" ht="12.75">
      <c r="H4893" s="385"/>
    </row>
    <row r="4894" ht="12.75">
      <c r="H4894" s="385"/>
    </row>
    <row r="4895" ht="12.75">
      <c r="H4895" s="385"/>
    </row>
    <row r="4896" ht="12.75">
      <c r="H4896" s="385"/>
    </row>
    <row r="4897" ht="12.75">
      <c r="H4897" s="385"/>
    </row>
    <row r="4898" ht="12.75">
      <c r="H4898" s="385"/>
    </row>
    <row r="4899" ht="12.75">
      <c r="H4899" s="385"/>
    </row>
    <row r="4900" ht="12.75">
      <c r="H4900" s="385"/>
    </row>
    <row r="4901" ht="12.75">
      <c r="H4901" s="385"/>
    </row>
    <row r="4902" ht="12.75">
      <c r="H4902" s="385"/>
    </row>
    <row r="4903" ht="12.75">
      <c r="H4903" s="385"/>
    </row>
    <row r="4904" ht="12.75">
      <c r="H4904" s="385"/>
    </row>
    <row r="4905" ht="12.75">
      <c r="H4905" s="385"/>
    </row>
    <row r="4906" ht="12.75">
      <c r="H4906" s="385"/>
    </row>
    <row r="4907" ht="12.75">
      <c r="H4907" s="385"/>
    </row>
    <row r="4908" ht="12.75">
      <c r="H4908" s="385"/>
    </row>
    <row r="4909" ht="12.75">
      <c r="H4909" s="385"/>
    </row>
    <row r="4910" ht="12.75">
      <c r="H4910" s="385"/>
    </row>
    <row r="4911" ht="12.75">
      <c r="H4911" s="385"/>
    </row>
    <row r="4912" ht="12.75">
      <c r="H4912" s="385"/>
    </row>
    <row r="4913" ht="12.75">
      <c r="H4913" s="385"/>
    </row>
    <row r="4914" ht="12.75">
      <c r="H4914" s="385"/>
    </row>
    <row r="4915" ht="12.75">
      <c r="H4915" s="385"/>
    </row>
    <row r="4916" ht="12.75">
      <c r="H4916" s="385"/>
    </row>
    <row r="4917" ht="12.75">
      <c r="H4917" s="385"/>
    </row>
    <row r="4918" ht="12.75">
      <c r="H4918" s="385"/>
    </row>
    <row r="4919" ht="12.75">
      <c r="H4919" s="385"/>
    </row>
    <row r="4920" ht="12.75">
      <c r="H4920" s="385"/>
    </row>
    <row r="4921" ht="12.75">
      <c r="H4921" s="385"/>
    </row>
    <row r="4922" ht="12.75">
      <c r="H4922" s="385"/>
    </row>
    <row r="4923" ht="12.75">
      <c r="H4923" s="385"/>
    </row>
    <row r="4924" ht="12.75">
      <c r="H4924" s="385"/>
    </row>
    <row r="4925" ht="12.75">
      <c r="H4925" s="385"/>
    </row>
    <row r="4926" ht="12.75">
      <c r="H4926" s="385"/>
    </row>
    <row r="4927" ht="12.75">
      <c r="H4927" s="385"/>
    </row>
    <row r="4928" ht="12.75">
      <c r="H4928" s="385"/>
    </row>
    <row r="4929" ht="12.75">
      <c r="H4929" s="385"/>
    </row>
    <row r="4930" ht="12.75">
      <c r="H4930" s="385"/>
    </row>
    <row r="4931" ht="12.75">
      <c r="H4931" s="385"/>
    </row>
    <row r="4932" ht="12.75">
      <c r="H4932" s="385"/>
    </row>
    <row r="4933" ht="12.75">
      <c r="H4933" s="385"/>
    </row>
    <row r="4934" ht="12.75">
      <c r="H4934" s="385"/>
    </row>
    <row r="4935" ht="12.75">
      <c r="H4935" s="385"/>
    </row>
    <row r="4936" ht="12.75">
      <c r="H4936" s="385"/>
    </row>
    <row r="4937" ht="12.75">
      <c r="H4937" s="385"/>
    </row>
    <row r="4938" ht="12.75">
      <c r="H4938" s="385"/>
    </row>
    <row r="4939" ht="12.75">
      <c r="H4939" s="385"/>
    </row>
    <row r="4940" ht="12.75">
      <c r="H4940" s="385"/>
    </row>
    <row r="4941" ht="12.75">
      <c r="H4941" s="385"/>
    </row>
    <row r="4942" ht="12.75">
      <c r="H4942" s="385"/>
    </row>
    <row r="4943" ht="12.75">
      <c r="H4943" s="385"/>
    </row>
    <row r="4944" ht="12.75">
      <c r="H4944" s="385"/>
    </row>
    <row r="4945" ht="12.75">
      <c r="H4945" s="385"/>
    </row>
    <row r="4946" ht="12.75">
      <c r="H4946" s="385"/>
    </row>
    <row r="4947" ht="12.75">
      <c r="H4947" s="385"/>
    </row>
    <row r="4948" ht="12.75">
      <c r="H4948" s="385"/>
    </row>
    <row r="4949" ht="12.75">
      <c r="H4949" s="385"/>
    </row>
    <row r="4950" ht="12.75">
      <c r="H4950" s="385"/>
    </row>
    <row r="4951" ht="12.75">
      <c r="H4951" s="385"/>
    </row>
    <row r="4952" ht="12.75">
      <c r="H4952" s="385"/>
    </row>
    <row r="4953" ht="12.75">
      <c r="H4953" s="385"/>
    </row>
    <row r="4954" ht="12.75">
      <c r="H4954" s="385"/>
    </row>
    <row r="4955" ht="12.75">
      <c r="H4955" s="385"/>
    </row>
    <row r="4956" ht="12.75">
      <c r="H4956" s="385"/>
    </row>
    <row r="4957" ht="12.75">
      <c r="H4957" s="385"/>
    </row>
    <row r="4958" ht="12.75">
      <c r="H4958" s="385"/>
    </row>
    <row r="4959" ht="12.75">
      <c r="H4959" s="385"/>
    </row>
    <row r="4960" ht="12.75">
      <c r="H4960" s="385"/>
    </row>
    <row r="4961" ht="12.75">
      <c r="H4961" s="385"/>
    </row>
    <row r="4962" ht="12.75">
      <c r="H4962" s="385"/>
    </row>
    <row r="4963" ht="12.75">
      <c r="H4963" s="385"/>
    </row>
    <row r="4964" ht="12.75">
      <c r="H4964" s="385"/>
    </row>
    <row r="4965" ht="12.75">
      <c r="H4965" s="385"/>
    </row>
    <row r="4966" ht="12.75">
      <c r="H4966" s="385"/>
    </row>
    <row r="4967" ht="12.75">
      <c r="H4967" s="385"/>
    </row>
    <row r="4968" ht="12.75">
      <c r="H4968" s="385"/>
    </row>
    <row r="4969" ht="12.75">
      <c r="H4969" s="385"/>
    </row>
    <row r="4970" ht="12.75">
      <c r="H4970" s="385"/>
    </row>
    <row r="4971" ht="12.75">
      <c r="H4971" s="385"/>
    </row>
    <row r="4972" ht="12.75">
      <c r="H4972" s="385"/>
    </row>
    <row r="4973" ht="12.75">
      <c r="H4973" s="385"/>
    </row>
    <row r="4974" ht="12.75">
      <c r="H4974" s="385"/>
    </row>
    <row r="4975" ht="12.75">
      <c r="H4975" s="385"/>
    </row>
    <row r="4976" ht="12.75">
      <c r="H4976" s="385"/>
    </row>
    <row r="4977" ht="12.75">
      <c r="H4977" s="385"/>
    </row>
    <row r="4978" ht="12.75">
      <c r="H4978" s="385"/>
    </row>
    <row r="4979" ht="12.75">
      <c r="H4979" s="385"/>
    </row>
    <row r="4980" ht="12.75">
      <c r="H4980" s="385"/>
    </row>
    <row r="4981" ht="12.75">
      <c r="H4981" s="385"/>
    </row>
    <row r="4982" ht="12.75">
      <c r="H4982" s="385"/>
    </row>
    <row r="4983" ht="12.75">
      <c r="H4983" s="385"/>
    </row>
    <row r="4984" ht="12.75">
      <c r="H4984" s="385"/>
    </row>
    <row r="4985" ht="12.75">
      <c r="H4985" s="385"/>
    </row>
    <row r="4986" ht="12.75">
      <c r="H4986" s="385"/>
    </row>
    <row r="4987" ht="12.75">
      <c r="H4987" s="385"/>
    </row>
    <row r="4988" ht="12.75">
      <c r="H4988" s="385"/>
    </row>
    <row r="4989" ht="12.75">
      <c r="H4989" s="385"/>
    </row>
    <row r="4990" ht="12.75">
      <c r="H4990" s="385"/>
    </row>
    <row r="4991" ht="12.75">
      <c r="H4991" s="385"/>
    </row>
    <row r="4992" ht="12.75">
      <c r="H4992" s="385"/>
    </row>
    <row r="4993" ht="12.75">
      <c r="H4993" s="385"/>
    </row>
    <row r="4994" ht="12.75">
      <c r="H4994" s="385"/>
    </row>
    <row r="4995" ht="12.75">
      <c r="H4995" s="385"/>
    </row>
    <row r="4996" ht="12.75">
      <c r="H4996" s="385"/>
    </row>
    <row r="4997" ht="12.75">
      <c r="H4997" s="385"/>
    </row>
    <row r="4998" ht="12.75">
      <c r="H4998" s="385"/>
    </row>
    <row r="4999" ht="12.75">
      <c r="H4999" s="385"/>
    </row>
    <row r="5000" ht="12.75">
      <c r="H5000" s="385"/>
    </row>
    <row r="5001" ht="12.75">
      <c r="H5001" s="385"/>
    </row>
    <row r="5002" ht="12.75">
      <c r="H5002" s="385"/>
    </row>
    <row r="5003" ht="12.75">
      <c r="H5003" s="385"/>
    </row>
    <row r="5004" ht="12.75">
      <c r="H5004" s="385"/>
    </row>
    <row r="5005" ht="12.75">
      <c r="H5005" s="385"/>
    </row>
    <row r="5006" ht="12.75">
      <c r="H5006" s="385"/>
    </row>
    <row r="5007" ht="12.75">
      <c r="H5007" s="385"/>
    </row>
    <row r="5008" ht="12.75">
      <c r="H5008" s="385"/>
    </row>
    <row r="5009" ht="12.75">
      <c r="H5009" s="385"/>
    </row>
    <row r="5010" ht="12.75">
      <c r="H5010" s="385"/>
    </row>
    <row r="5011" ht="12.75">
      <c r="H5011" s="385"/>
    </row>
    <row r="5012" ht="12.75">
      <c r="H5012" s="385"/>
    </row>
    <row r="5013" ht="12.75">
      <c r="H5013" s="385"/>
    </row>
    <row r="5014" ht="12.75">
      <c r="H5014" s="385"/>
    </row>
    <row r="5015" ht="12.75">
      <c r="H5015" s="385"/>
    </row>
    <row r="5016" ht="12.75">
      <c r="H5016" s="385"/>
    </row>
    <row r="5017" ht="12.75">
      <c r="H5017" s="385"/>
    </row>
    <row r="5018" ht="12.75">
      <c r="H5018" s="385"/>
    </row>
    <row r="5019" ht="12.75">
      <c r="H5019" s="385"/>
    </row>
    <row r="5020" ht="12.75">
      <c r="H5020" s="385"/>
    </row>
    <row r="5021" ht="12.75">
      <c r="H5021" s="385"/>
    </row>
    <row r="5022" ht="12.75">
      <c r="H5022" s="385"/>
    </row>
    <row r="5023" ht="12.75">
      <c r="H5023" s="385"/>
    </row>
    <row r="5024" ht="12.75">
      <c r="H5024" s="385"/>
    </row>
    <row r="5025" ht="12.75">
      <c r="H5025" s="385"/>
    </row>
    <row r="5026" ht="12.75">
      <c r="H5026" s="385"/>
    </row>
    <row r="5027" ht="12.75">
      <c r="H5027" s="385"/>
    </row>
    <row r="5028" ht="12.75">
      <c r="H5028" s="385"/>
    </row>
    <row r="5029" ht="12.75">
      <c r="H5029" s="385"/>
    </row>
    <row r="5030" ht="12.75">
      <c r="H5030" s="385"/>
    </row>
    <row r="5031" ht="12.75">
      <c r="H5031" s="385"/>
    </row>
    <row r="5032" ht="12.75">
      <c r="H5032" s="385"/>
    </row>
    <row r="5033" ht="12.75">
      <c r="H5033" s="385"/>
    </row>
    <row r="5034" ht="12.75">
      <c r="H5034" s="385"/>
    </row>
    <row r="5035" ht="12.75">
      <c r="H5035" s="385"/>
    </row>
    <row r="5036" ht="12.75">
      <c r="H5036" s="385"/>
    </row>
    <row r="5037" ht="12.75">
      <c r="H5037" s="385"/>
    </row>
    <row r="5038" ht="12.75">
      <c r="H5038" s="385"/>
    </row>
    <row r="5039" ht="12.75">
      <c r="H5039" s="385"/>
    </row>
    <row r="5040" ht="12.75">
      <c r="H5040" s="385"/>
    </row>
    <row r="5041" ht="12.75">
      <c r="H5041" s="385"/>
    </row>
    <row r="5042" ht="12.75">
      <c r="H5042" s="385"/>
    </row>
    <row r="5043" ht="12.75">
      <c r="H5043" s="385"/>
    </row>
    <row r="5044" ht="12.75">
      <c r="H5044" s="385"/>
    </row>
    <row r="5045" ht="12.75">
      <c r="H5045" s="385"/>
    </row>
    <row r="5046" ht="12.75">
      <c r="H5046" s="385"/>
    </row>
    <row r="5047" ht="12.75">
      <c r="H5047" s="385"/>
    </row>
    <row r="5048" ht="12.75">
      <c r="H5048" s="385"/>
    </row>
    <row r="5049" ht="12.75">
      <c r="H5049" s="385"/>
    </row>
    <row r="5050" ht="12.75">
      <c r="H5050" s="385"/>
    </row>
    <row r="5051" ht="12.75">
      <c r="H5051" s="385"/>
    </row>
    <row r="5052" ht="12.75">
      <c r="H5052" s="385"/>
    </row>
    <row r="5053" ht="12.75">
      <c r="H5053" s="385"/>
    </row>
    <row r="5054" ht="12.75">
      <c r="H5054" s="385"/>
    </row>
    <row r="5055" ht="12.75">
      <c r="H5055" s="385"/>
    </row>
    <row r="5056" ht="12.75">
      <c r="H5056" s="385"/>
    </row>
    <row r="5057" ht="12.75">
      <c r="H5057" s="385"/>
    </row>
    <row r="5058" ht="12.75">
      <c r="H5058" s="385"/>
    </row>
    <row r="5059" ht="12.75">
      <c r="H5059" s="385"/>
    </row>
    <row r="5060" ht="12.75">
      <c r="H5060" s="385"/>
    </row>
    <row r="5061" ht="12.75">
      <c r="H5061" s="385"/>
    </row>
    <row r="5062" ht="12.75">
      <c r="H5062" s="385"/>
    </row>
    <row r="5063" ht="12.75">
      <c r="H5063" s="385"/>
    </row>
    <row r="5064" ht="12.75">
      <c r="H5064" s="385"/>
    </row>
    <row r="5065" ht="12.75">
      <c r="H5065" s="385"/>
    </row>
    <row r="5066" ht="12.75">
      <c r="H5066" s="385"/>
    </row>
    <row r="5067" ht="12.75">
      <c r="H5067" s="385"/>
    </row>
    <row r="5068" ht="12.75">
      <c r="H5068" s="385"/>
    </row>
    <row r="5069" ht="12.75">
      <c r="H5069" s="385"/>
    </row>
    <row r="5070" ht="12.75">
      <c r="H5070" s="385"/>
    </row>
    <row r="5071" ht="12.75">
      <c r="H5071" s="385"/>
    </row>
    <row r="5072" ht="12.75">
      <c r="H5072" s="385"/>
    </row>
    <row r="5073" ht="12.75">
      <c r="H5073" s="385"/>
    </row>
    <row r="5074" ht="12.75">
      <c r="H5074" s="385"/>
    </row>
    <row r="5075" ht="12.75">
      <c r="H5075" s="385"/>
    </row>
    <row r="5076" ht="12.75">
      <c r="H5076" s="385"/>
    </row>
    <row r="5077" ht="12.75">
      <c r="H5077" s="385"/>
    </row>
    <row r="5078" ht="12.75">
      <c r="H5078" s="385"/>
    </row>
    <row r="5079" ht="12.75">
      <c r="H5079" s="385"/>
    </row>
    <row r="5080" ht="12.75">
      <c r="H5080" s="385"/>
    </row>
    <row r="5081" ht="12.75">
      <c r="H5081" s="385"/>
    </row>
    <row r="5082" ht="12.75">
      <c r="H5082" s="385"/>
    </row>
    <row r="5083" ht="12.75">
      <c r="H5083" s="385"/>
    </row>
    <row r="5084" ht="12.75">
      <c r="H5084" s="385"/>
    </row>
    <row r="5085" ht="12.75">
      <c r="H5085" s="385"/>
    </row>
    <row r="5086" ht="12.75">
      <c r="H5086" s="385"/>
    </row>
    <row r="5087" ht="12.75">
      <c r="H5087" s="385"/>
    </row>
    <row r="5088" ht="12.75">
      <c r="H5088" s="385"/>
    </row>
    <row r="5089" ht="12.75">
      <c r="H5089" s="385"/>
    </row>
    <row r="5090" ht="12.75">
      <c r="H5090" s="385"/>
    </row>
    <row r="5091" ht="12.75">
      <c r="H5091" s="385"/>
    </row>
    <row r="5092" ht="12.75">
      <c r="H5092" s="385"/>
    </row>
    <row r="5093" ht="12.75">
      <c r="H5093" s="385"/>
    </row>
    <row r="5094" ht="12.75">
      <c r="H5094" s="385"/>
    </row>
    <row r="5095" ht="12.75">
      <c r="H5095" s="385"/>
    </row>
    <row r="5096" ht="12.75">
      <c r="H5096" s="385"/>
    </row>
    <row r="5097" ht="12.75">
      <c r="H5097" s="385"/>
    </row>
    <row r="5098" ht="12.75">
      <c r="H5098" s="385"/>
    </row>
    <row r="5099" ht="12.75">
      <c r="H5099" s="385"/>
    </row>
    <row r="5100" ht="12.75">
      <c r="H5100" s="385"/>
    </row>
    <row r="5101" ht="12.75">
      <c r="H5101" s="385"/>
    </row>
    <row r="5102" ht="12.75">
      <c r="H5102" s="385"/>
    </row>
    <row r="5103" ht="12.75">
      <c r="H5103" s="385"/>
    </row>
    <row r="5104" ht="12.75">
      <c r="H5104" s="385"/>
    </row>
    <row r="5105" ht="12.75">
      <c r="H5105" s="385"/>
    </row>
    <row r="5106" ht="12.75">
      <c r="H5106" s="385"/>
    </row>
    <row r="5107" ht="12.75">
      <c r="H5107" s="385"/>
    </row>
    <row r="5108" ht="12.75">
      <c r="H5108" s="385"/>
    </row>
    <row r="5109" ht="12.75">
      <c r="H5109" s="385"/>
    </row>
    <row r="5110" ht="12.75">
      <c r="H5110" s="385"/>
    </row>
    <row r="5111" ht="12.75">
      <c r="H5111" s="385"/>
    </row>
    <row r="5112" ht="12.75">
      <c r="H5112" s="385"/>
    </row>
    <row r="5113" ht="12.75">
      <c r="H5113" s="385"/>
    </row>
    <row r="5114" ht="12.75">
      <c r="H5114" s="385"/>
    </row>
    <row r="5115" ht="12.75">
      <c r="H5115" s="385"/>
    </row>
    <row r="5116" ht="12.75">
      <c r="H5116" s="385"/>
    </row>
    <row r="5117" ht="12.75">
      <c r="H5117" s="385"/>
    </row>
    <row r="5118" ht="12.75">
      <c r="H5118" s="385"/>
    </row>
    <row r="5119" ht="12.75">
      <c r="H5119" s="385"/>
    </row>
    <row r="5120" ht="12.75">
      <c r="H5120" s="385"/>
    </row>
    <row r="5121" ht="12.75">
      <c r="H5121" s="385"/>
    </row>
    <row r="5122" ht="12.75">
      <c r="H5122" s="385"/>
    </row>
    <row r="5123" ht="12.75">
      <c r="H5123" s="385"/>
    </row>
    <row r="5124" ht="12.75">
      <c r="H5124" s="385"/>
    </row>
    <row r="5125" ht="12.75">
      <c r="H5125" s="385"/>
    </row>
    <row r="5126" ht="12.75">
      <c r="H5126" s="385"/>
    </row>
    <row r="5127" ht="12.75">
      <c r="H5127" s="385"/>
    </row>
    <row r="5128" ht="12.75">
      <c r="H5128" s="385"/>
    </row>
    <row r="5129" ht="12.75">
      <c r="H5129" s="385"/>
    </row>
    <row r="5130" ht="12.75">
      <c r="H5130" s="385"/>
    </row>
    <row r="5131" ht="12.75">
      <c r="H5131" s="385"/>
    </row>
    <row r="5132" ht="12.75">
      <c r="H5132" s="385"/>
    </row>
    <row r="5133" ht="12.75">
      <c r="H5133" s="385"/>
    </row>
    <row r="5134" ht="12.75">
      <c r="H5134" s="385"/>
    </row>
    <row r="5135" ht="12.75">
      <c r="H5135" s="385"/>
    </row>
    <row r="5136" ht="12.75">
      <c r="H5136" s="385"/>
    </row>
    <row r="5137" ht="12.75">
      <c r="H5137" s="385"/>
    </row>
    <row r="5138" ht="12.75">
      <c r="H5138" s="385"/>
    </row>
    <row r="5139" ht="12.75">
      <c r="H5139" s="385"/>
    </row>
    <row r="5140" ht="12.75">
      <c r="H5140" s="385"/>
    </row>
    <row r="5141" ht="12.75">
      <c r="H5141" s="385"/>
    </row>
    <row r="5142" ht="12.75">
      <c r="H5142" s="385"/>
    </row>
    <row r="5143" ht="12.75">
      <c r="H5143" s="385"/>
    </row>
    <row r="5144" ht="12.75">
      <c r="H5144" s="385"/>
    </row>
    <row r="5145" ht="12.75">
      <c r="H5145" s="385"/>
    </row>
    <row r="5146" ht="12.75">
      <c r="H5146" s="385"/>
    </row>
    <row r="5147" ht="12.75">
      <c r="H5147" s="385"/>
    </row>
    <row r="5148" ht="12.75">
      <c r="H5148" s="385"/>
    </row>
    <row r="5149" ht="12.75">
      <c r="H5149" s="385"/>
    </row>
    <row r="5150" ht="12.75">
      <c r="H5150" s="385"/>
    </row>
    <row r="5151" ht="12.75">
      <c r="H5151" s="385"/>
    </row>
    <row r="5152" ht="12.75">
      <c r="H5152" s="385"/>
    </row>
    <row r="5153" ht="12.75">
      <c r="H5153" s="385"/>
    </row>
    <row r="5154" ht="12.75">
      <c r="H5154" s="385"/>
    </row>
    <row r="5155" ht="12.75">
      <c r="H5155" s="385"/>
    </row>
    <row r="5156" ht="12.75">
      <c r="H5156" s="385"/>
    </row>
    <row r="5157" ht="12.75">
      <c r="H5157" s="385"/>
    </row>
    <row r="5158" ht="12.75">
      <c r="H5158" s="385"/>
    </row>
    <row r="5159" ht="12.75">
      <c r="H5159" s="385"/>
    </row>
    <row r="5160" ht="12.75">
      <c r="H5160" s="385"/>
    </row>
    <row r="5161" ht="12.75">
      <c r="H5161" s="385"/>
    </row>
    <row r="5162" ht="12.75">
      <c r="H5162" s="385"/>
    </row>
    <row r="5163" ht="12.75">
      <c r="H5163" s="385"/>
    </row>
    <row r="5164" ht="12.75">
      <c r="H5164" s="385"/>
    </row>
    <row r="5165" ht="12.75">
      <c r="H5165" s="385"/>
    </row>
    <row r="5166" ht="12.75">
      <c r="H5166" s="385"/>
    </row>
    <row r="5167" ht="12.75">
      <c r="H5167" s="385"/>
    </row>
    <row r="5168" ht="12.75">
      <c r="H5168" s="385"/>
    </row>
    <row r="5169" ht="12.75">
      <c r="H5169" s="385"/>
    </row>
    <row r="5170" ht="12.75">
      <c r="H5170" s="385"/>
    </row>
    <row r="5171" ht="12.75">
      <c r="H5171" s="385"/>
    </row>
    <row r="5172" ht="12.75">
      <c r="H5172" s="385"/>
    </row>
    <row r="5173" ht="12.75">
      <c r="H5173" s="385"/>
    </row>
    <row r="5174" ht="12.75">
      <c r="H5174" s="385"/>
    </row>
    <row r="5175" ht="12.75">
      <c r="H5175" s="385"/>
    </row>
    <row r="5176" ht="12.75">
      <c r="H5176" s="385"/>
    </row>
    <row r="5177" ht="12.75">
      <c r="H5177" s="385"/>
    </row>
    <row r="5178" ht="12.75">
      <c r="H5178" s="385"/>
    </row>
    <row r="5179" ht="12.75">
      <c r="H5179" s="385"/>
    </row>
    <row r="5180" ht="12.75">
      <c r="H5180" s="385"/>
    </row>
    <row r="5181" ht="12.75">
      <c r="H5181" s="385"/>
    </row>
    <row r="5182" ht="12.75">
      <c r="H5182" s="385"/>
    </row>
    <row r="5183" ht="12.75">
      <c r="H5183" s="385"/>
    </row>
    <row r="5184" ht="12.75">
      <c r="H5184" s="385"/>
    </row>
    <row r="5185" ht="12.75">
      <c r="H5185" s="385"/>
    </row>
    <row r="5186" ht="12.75">
      <c r="H5186" s="385"/>
    </row>
    <row r="5187" ht="12.75">
      <c r="H5187" s="385"/>
    </row>
    <row r="5188" ht="12.75">
      <c r="H5188" s="385"/>
    </row>
    <row r="5189" ht="12.75">
      <c r="H5189" s="385"/>
    </row>
    <row r="5190" ht="12.75">
      <c r="H5190" s="385"/>
    </row>
    <row r="5191" ht="12.75">
      <c r="H5191" s="385"/>
    </row>
    <row r="5192" ht="12.75">
      <c r="H5192" s="385"/>
    </row>
    <row r="5193" ht="12.75">
      <c r="H5193" s="385"/>
    </row>
    <row r="5194" ht="12.75">
      <c r="H5194" s="385"/>
    </row>
    <row r="5195" ht="12.75">
      <c r="H5195" s="385"/>
    </row>
    <row r="5196" ht="12.75">
      <c r="H5196" s="385"/>
    </row>
    <row r="5197" ht="12.75">
      <c r="H5197" s="385"/>
    </row>
    <row r="5198" ht="12.75">
      <c r="H5198" s="385"/>
    </row>
    <row r="5199" ht="12.75">
      <c r="H5199" s="385"/>
    </row>
    <row r="5200" ht="12.75">
      <c r="H5200" s="385"/>
    </row>
    <row r="5201" ht="12.75">
      <c r="H5201" s="385"/>
    </row>
    <row r="5202" ht="12.75">
      <c r="H5202" s="385"/>
    </row>
    <row r="5203" ht="12.75">
      <c r="H5203" s="385"/>
    </row>
    <row r="5204" ht="12.75">
      <c r="H5204" s="385"/>
    </row>
    <row r="5205" ht="12.75">
      <c r="H5205" s="385"/>
    </row>
    <row r="5206" ht="12.75">
      <c r="H5206" s="385"/>
    </row>
    <row r="5207" ht="12.75">
      <c r="H5207" s="385"/>
    </row>
    <row r="5208" ht="12.75">
      <c r="H5208" s="385"/>
    </row>
    <row r="5209" ht="12.75">
      <c r="H5209" s="385"/>
    </row>
    <row r="5210" ht="12.75">
      <c r="H5210" s="385"/>
    </row>
    <row r="5211" ht="12.75">
      <c r="H5211" s="385"/>
    </row>
    <row r="5212" ht="12.75">
      <c r="H5212" s="385"/>
    </row>
    <row r="5213" ht="12.75">
      <c r="H5213" s="385"/>
    </row>
    <row r="5214" ht="12.75">
      <c r="H5214" s="385"/>
    </row>
    <row r="5215" ht="12.75">
      <c r="H5215" s="385"/>
    </row>
    <row r="5216" ht="12.75">
      <c r="H5216" s="385"/>
    </row>
    <row r="5217" ht="12.75">
      <c r="H5217" s="385"/>
    </row>
    <row r="5218" ht="12.75">
      <c r="H5218" s="385"/>
    </row>
    <row r="5219" ht="12.75">
      <c r="H5219" s="385"/>
    </row>
    <row r="5220" ht="12.75">
      <c r="H5220" s="385"/>
    </row>
    <row r="5221" ht="12.75">
      <c r="H5221" s="385"/>
    </row>
    <row r="5222" ht="12.75">
      <c r="H5222" s="385"/>
    </row>
    <row r="5223" ht="12.75">
      <c r="H5223" s="385"/>
    </row>
    <row r="5224" ht="12.75">
      <c r="H5224" s="385"/>
    </row>
    <row r="5225" ht="12.75">
      <c r="H5225" s="385"/>
    </row>
    <row r="5226" ht="12.75">
      <c r="H5226" s="385"/>
    </row>
    <row r="5227" ht="12.75">
      <c r="H5227" s="385"/>
    </row>
    <row r="5228" ht="12.75">
      <c r="H5228" s="385"/>
    </row>
    <row r="5229" ht="12.75">
      <c r="H5229" s="385"/>
    </row>
    <row r="5230" ht="12.75">
      <c r="H5230" s="385"/>
    </row>
    <row r="5231" ht="12.75">
      <c r="H5231" s="385"/>
    </row>
    <row r="5232" ht="12.75">
      <c r="H5232" s="385"/>
    </row>
    <row r="5233" ht="12.75">
      <c r="H5233" s="385"/>
    </row>
    <row r="5234" ht="12.75">
      <c r="H5234" s="385"/>
    </row>
    <row r="5235" ht="12.75">
      <c r="H5235" s="385"/>
    </row>
    <row r="5236" ht="12.75">
      <c r="H5236" s="385"/>
    </row>
    <row r="5237" ht="12.75">
      <c r="H5237" s="385"/>
    </row>
    <row r="5238" ht="12.75">
      <c r="H5238" s="385"/>
    </row>
    <row r="5239" ht="12.75">
      <c r="H5239" s="385"/>
    </row>
    <row r="5240" ht="12.75">
      <c r="H5240" s="385"/>
    </row>
    <row r="5241" ht="12.75">
      <c r="H5241" s="385"/>
    </row>
    <row r="5242" ht="12.75">
      <c r="H5242" s="385"/>
    </row>
    <row r="5243" ht="12.75">
      <c r="H5243" s="385"/>
    </row>
    <row r="5244" ht="12.75">
      <c r="H5244" s="385"/>
    </row>
    <row r="5245" ht="12.75">
      <c r="H5245" s="385"/>
    </row>
    <row r="5246" ht="12.75">
      <c r="H5246" s="385"/>
    </row>
    <row r="5247" ht="12.75">
      <c r="H5247" s="385"/>
    </row>
    <row r="5248" ht="12.75">
      <c r="H5248" s="385"/>
    </row>
    <row r="5249" ht="12.75">
      <c r="H5249" s="385"/>
    </row>
    <row r="5250" ht="12.75">
      <c r="H5250" s="385"/>
    </row>
    <row r="5251" ht="12.75">
      <c r="H5251" s="385"/>
    </row>
    <row r="5252" ht="12.75">
      <c r="H5252" s="385"/>
    </row>
    <row r="5253" ht="12.75">
      <c r="H5253" s="385"/>
    </row>
    <row r="5254" ht="12.75">
      <c r="H5254" s="385"/>
    </row>
    <row r="5255" ht="12.75">
      <c r="H5255" s="385"/>
    </row>
    <row r="5256" ht="12.75">
      <c r="H5256" s="385"/>
    </row>
    <row r="5257" ht="12.75">
      <c r="H5257" s="385"/>
    </row>
    <row r="5258" ht="12.75">
      <c r="H5258" s="385"/>
    </row>
    <row r="5259" ht="12.75">
      <c r="H5259" s="385"/>
    </row>
    <row r="5260" ht="12.75">
      <c r="H5260" s="385"/>
    </row>
    <row r="5261" ht="12.75">
      <c r="H5261" s="385"/>
    </row>
    <row r="5262" ht="12.75">
      <c r="H5262" s="385"/>
    </row>
    <row r="5263" ht="12.75">
      <c r="H5263" s="385"/>
    </row>
    <row r="5264" ht="12.75">
      <c r="H5264" s="385"/>
    </row>
    <row r="5265" ht="12.75">
      <c r="H5265" s="385"/>
    </row>
    <row r="5266" ht="12.75">
      <c r="H5266" s="385"/>
    </row>
    <row r="5267" ht="12.75">
      <c r="H5267" s="385"/>
    </row>
    <row r="5268" ht="12.75">
      <c r="H5268" s="385"/>
    </row>
    <row r="5269" ht="12.75">
      <c r="H5269" s="385"/>
    </row>
    <row r="5270" ht="12.75">
      <c r="H5270" s="385"/>
    </row>
    <row r="5271" ht="12.75">
      <c r="H5271" s="385"/>
    </row>
    <row r="5272" ht="12.75">
      <c r="H5272" s="385"/>
    </row>
    <row r="5273" ht="12.75">
      <c r="H5273" s="385"/>
    </row>
    <row r="5274" ht="12.75">
      <c r="H5274" s="385"/>
    </row>
    <row r="5275" ht="12.75">
      <c r="H5275" s="385"/>
    </row>
    <row r="5276" ht="12.75">
      <c r="H5276" s="385"/>
    </row>
    <row r="5277" ht="12.75">
      <c r="H5277" s="385"/>
    </row>
    <row r="5278" ht="12.75">
      <c r="H5278" s="385"/>
    </row>
    <row r="5279" ht="12.75">
      <c r="H5279" s="385"/>
    </row>
    <row r="5280" ht="12.75">
      <c r="H5280" s="385"/>
    </row>
    <row r="5281" ht="12.75">
      <c r="H5281" s="385"/>
    </row>
    <row r="5282" ht="12.75">
      <c r="H5282" s="385"/>
    </row>
    <row r="5283" ht="12.75">
      <c r="H5283" s="385"/>
    </row>
    <row r="5284" ht="12.75">
      <c r="H5284" s="385"/>
    </row>
    <row r="5285" ht="12.75">
      <c r="H5285" s="385"/>
    </row>
    <row r="5286" ht="12.75">
      <c r="H5286" s="385"/>
    </row>
    <row r="5287" ht="12.75">
      <c r="H5287" s="385"/>
    </row>
    <row r="5288" ht="12.75">
      <c r="H5288" s="385"/>
    </row>
    <row r="5289" ht="12.75">
      <c r="H5289" s="385"/>
    </row>
    <row r="5290" ht="12.75">
      <c r="H5290" s="385"/>
    </row>
    <row r="5291" ht="12.75">
      <c r="H5291" s="385"/>
    </row>
    <row r="5292" ht="12.75">
      <c r="H5292" s="385"/>
    </row>
    <row r="5293" ht="12.75">
      <c r="H5293" s="385"/>
    </row>
    <row r="5294" ht="12.75">
      <c r="H5294" s="385"/>
    </row>
    <row r="5295" ht="12.75">
      <c r="H5295" s="385"/>
    </row>
    <row r="5296" ht="12.75">
      <c r="H5296" s="385"/>
    </row>
    <row r="5297" ht="12.75">
      <c r="H5297" s="385"/>
    </row>
    <row r="5298" ht="12.75">
      <c r="H5298" s="385"/>
    </row>
    <row r="5299" ht="12.75">
      <c r="H5299" s="385"/>
    </row>
    <row r="5300" ht="12.75">
      <c r="H5300" s="385"/>
    </row>
    <row r="5301" ht="12.75">
      <c r="H5301" s="385"/>
    </row>
    <row r="5302" ht="12.75">
      <c r="H5302" s="385"/>
    </row>
    <row r="5303" ht="12.75">
      <c r="H5303" s="385"/>
    </row>
    <row r="5304" ht="12.75">
      <c r="H5304" s="385"/>
    </row>
    <row r="5305" ht="12.75">
      <c r="H5305" s="385"/>
    </row>
    <row r="5306" ht="12.75">
      <c r="H5306" s="385"/>
    </row>
    <row r="5307" ht="12.75">
      <c r="H5307" s="385"/>
    </row>
    <row r="5308" ht="12.75">
      <c r="H5308" s="385"/>
    </row>
    <row r="5309" ht="12.75">
      <c r="H5309" s="385"/>
    </row>
    <row r="5310" ht="12.75">
      <c r="H5310" s="385"/>
    </row>
    <row r="5311" ht="12.75">
      <c r="H5311" s="385"/>
    </row>
    <row r="5312" ht="12.75">
      <c r="H5312" s="385"/>
    </row>
    <row r="5313" ht="12.75">
      <c r="H5313" s="385"/>
    </row>
    <row r="5314" ht="12.75">
      <c r="H5314" s="385"/>
    </row>
    <row r="5315" ht="12.75">
      <c r="H5315" s="385"/>
    </row>
    <row r="5316" ht="12.75">
      <c r="H5316" s="385"/>
    </row>
    <row r="5317" ht="12.75">
      <c r="H5317" s="385"/>
    </row>
    <row r="5318" ht="12.75">
      <c r="H5318" s="385"/>
    </row>
    <row r="5319" ht="12.75">
      <c r="H5319" s="385"/>
    </row>
    <row r="5320" ht="12.75">
      <c r="H5320" s="385"/>
    </row>
    <row r="5321" ht="12.75">
      <c r="H5321" s="385"/>
    </row>
    <row r="5322" ht="12.75">
      <c r="H5322" s="385"/>
    </row>
    <row r="5323" ht="12.75">
      <c r="H5323" s="385"/>
    </row>
    <row r="5324" ht="12.75">
      <c r="H5324" s="385"/>
    </row>
    <row r="5325" ht="12.75">
      <c r="H5325" s="385"/>
    </row>
    <row r="5326" ht="12.75">
      <c r="H5326" s="385"/>
    </row>
    <row r="5327" ht="12.75">
      <c r="H5327" s="385"/>
    </row>
    <row r="5328" ht="12.75">
      <c r="H5328" s="385"/>
    </row>
    <row r="5329" ht="12.75">
      <c r="H5329" s="385"/>
    </row>
    <row r="5330" ht="12.75">
      <c r="H5330" s="385"/>
    </row>
    <row r="5331" ht="12.75">
      <c r="H5331" s="385"/>
    </row>
    <row r="5332" ht="12.75">
      <c r="H5332" s="385"/>
    </row>
    <row r="5333" ht="12.75">
      <c r="H5333" s="385"/>
    </row>
    <row r="5334" ht="12.75">
      <c r="H5334" s="385"/>
    </row>
    <row r="5335" ht="12.75">
      <c r="H5335" s="385"/>
    </row>
    <row r="5336" ht="12.75">
      <c r="H5336" s="385"/>
    </row>
    <row r="5337" ht="12.75">
      <c r="H5337" s="385"/>
    </row>
    <row r="5338" ht="12.75">
      <c r="H5338" s="385"/>
    </row>
    <row r="5339" ht="12.75">
      <c r="H5339" s="385"/>
    </row>
    <row r="5340" ht="12.75">
      <c r="H5340" s="385"/>
    </row>
    <row r="5341" ht="12.75">
      <c r="H5341" s="385"/>
    </row>
    <row r="5342" ht="12.75">
      <c r="H5342" s="385"/>
    </row>
    <row r="5343" ht="12.75">
      <c r="H5343" s="385"/>
    </row>
    <row r="5344" ht="12.75">
      <c r="H5344" s="385"/>
    </row>
    <row r="5345" ht="12.75">
      <c r="H5345" s="385"/>
    </row>
    <row r="5346" ht="12.75">
      <c r="H5346" s="385"/>
    </row>
    <row r="5347" ht="12.75">
      <c r="H5347" s="385"/>
    </row>
    <row r="5348" ht="12.75">
      <c r="H5348" s="385"/>
    </row>
    <row r="5349" ht="12.75">
      <c r="H5349" s="385"/>
    </row>
    <row r="5350" ht="12.75">
      <c r="H5350" s="385"/>
    </row>
    <row r="5351" ht="12.75">
      <c r="H5351" s="385"/>
    </row>
    <row r="5352" ht="12.75">
      <c r="H5352" s="385"/>
    </row>
    <row r="5353" ht="12.75">
      <c r="H5353" s="385"/>
    </row>
    <row r="5354" ht="12.75">
      <c r="H5354" s="385"/>
    </row>
    <row r="5355" ht="12.75">
      <c r="H5355" s="385"/>
    </row>
    <row r="5356" ht="12.75">
      <c r="H5356" s="385"/>
    </row>
    <row r="5357" ht="12.75">
      <c r="H5357" s="385"/>
    </row>
    <row r="5358" ht="12.75">
      <c r="H5358" s="385"/>
    </row>
    <row r="5359" ht="12.75">
      <c r="H5359" s="385"/>
    </row>
    <row r="5360" ht="12.75">
      <c r="H5360" s="385"/>
    </row>
    <row r="5361" ht="12.75">
      <c r="H5361" s="385"/>
    </row>
    <row r="5362" ht="12.75">
      <c r="H5362" s="385"/>
    </row>
    <row r="5363" ht="12.75">
      <c r="H5363" s="385"/>
    </row>
    <row r="5364" ht="12.75">
      <c r="H5364" s="385"/>
    </row>
    <row r="5365" ht="12.75">
      <c r="H5365" s="385"/>
    </row>
    <row r="5366" ht="12.75">
      <c r="H5366" s="385"/>
    </row>
    <row r="5367" ht="12.75">
      <c r="H5367" s="385"/>
    </row>
    <row r="5368" ht="12.75">
      <c r="H5368" s="385"/>
    </row>
    <row r="5369" ht="12.75">
      <c r="H5369" s="385"/>
    </row>
    <row r="5370" ht="12.75">
      <c r="H5370" s="385"/>
    </row>
    <row r="5371" ht="12.75">
      <c r="H5371" s="385"/>
    </row>
    <row r="5372" ht="12.75">
      <c r="H5372" s="385"/>
    </row>
    <row r="5373" ht="12.75">
      <c r="H5373" s="385"/>
    </row>
    <row r="5374" ht="12.75">
      <c r="H5374" s="385"/>
    </row>
    <row r="5375" ht="12.75">
      <c r="H5375" s="385"/>
    </row>
    <row r="5376" ht="12.75">
      <c r="H5376" s="385"/>
    </row>
    <row r="5377" ht="12.75">
      <c r="H5377" s="385"/>
    </row>
    <row r="5378" ht="12.75">
      <c r="H5378" s="385"/>
    </row>
    <row r="5379" ht="12.75">
      <c r="H5379" s="385"/>
    </row>
    <row r="5380" ht="12.75">
      <c r="H5380" s="385"/>
    </row>
    <row r="5381" ht="12.75">
      <c r="H5381" s="385"/>
    </row>
    <row r="5382" ht="12.75">
      <c r="H5382" s="385"/>
    </row>
    <row r="5383" ht="12.75">
      <c r="H5383" s="385"/>
    </row>
    <row r="5384" ht="12.75">
      <c r="H5384" s="385"/>
    </row>
    <row r="5385" ht="12.75">
      <c r="H5385" s="385"/>
    </row>
    <row r="5386" ht="12.75">
      <c r="H5386" s="385"/>
    </row>
    <row r="5387" ht="12.75">
      <c r="H5387" s="385"/>
    </row>
    <row r="5388" ht="12.75">
      <c r="H5388" s="385"/>
    </row>
    <row r="5389" ht="12.75">
      <c r="H5389" s="385"/>
    </row>
    <row r="5390" ht="12.75">
      <c r="H5390" s="385"/>
    </row>
    <row r="5391" ht="12.75">
      <c r="H5391" s="385"/>
    </row>
    <row r="5392" ht="12.75">
      <c r="H5392" s="385"/>
    </row>
    <row r="5393" ht="12.75">
      <c r="H5393" s="385"/>
    </row>
    <row r="5394" ht="12.75">
      <c r="H5394" s="385"/>
    </row>
    <row r="5395" ht="12.75">
      <c r="H5395" s="385"/>
    </row>
    <row r="5396" ht="12.75">
      <c r="H5396" s="385"/>
    </row>
    <row r="5397" ht="12.75">
      <c r="H5397" s="385"/>
    </row>
    <row r="5398" ht="12.75">
      <c r="H5398" s="385"/>
    </row>
    <row r="5399" ht="12.75">
      <c r="H5399" s="385"/>
    </row>
    <row r="5400" ht="12.75">
      <c r="H5400" s="385"/>
    </row>
    <row r="5401" ht="12.75">
      <c r="H5401" s="385"/>
    </row>
    <row r="5402" ht="12.75">
      <c r="H5402" s="385"/>
    </row>
    <row r="5403" ht="12.75">
      <c r="H5403" s="385"/>
    </row>
    <row r="5404" ht="12.75">
      <c r="H5404" s="385"/>
    </row>
    <row r="5405" ht="12.75">
      <c r="H5405" s="385"/>
    </row>
    <row r="5406" ht="12.75">
      <c r="H5406" s="385"/>
    </row>
    <row r="5407" ht="12.75">
      <c r="H5407" s="385"/>
    </row>
    <row r="5408" ht="12.75">
      <c r="H5408" s="385"/>
    </row>
    <row r="5409" ht="12.75">
      <c r="H5409" s="385"/>
    </row>
    <row r="5410" ht="12.75">
      <c r="H5410" s="385"/>
    </row>
    <row r="5411" ht="12.75">
      <c r="H5411" s="385"/>
    </row>
    <row r="5412" ht="12.75">
      <c r="H5412" s="385"/>
    </row>
    <row r="5413" ht="12.75">
      <c r="H5413" s="385"/>
    </row>
    <row r="5414" ht="12.75">
      <c r="H5414" s="385"/>
    </row>
    <row r="5415" ht="12.75">
      <c r="H5415" s="385"/>
    </row>
    <row r="5416" ht="12.75">
      <c r="H5416" s="385"/>
    </row>
    <row r="5417" ht="12.75">
      <c r="H5417" s="385"/>
    </row>
    <row r="5418" ht="12.75">
      <c r="H5418" s="385"/>
    </row>
    <row r="5419" ht="12.75">
      <c r="H5419" s="385"/>
    </row>
    <row r="5420" ht="12.75">
      <c r="H5420" s="385"/>
    </row>
    <row r="5421" ht="12.75">
      <c r="H5421" s="385"/>
    </row>
    <row r="5422" ht="12.75">
      <c r="H5422" s="385"/>
    </row>
    <row r="5423" ht="12.75">
      <c r="H5423" s="385"/>
    </row>
    <row r="5424" ht="12.75">
      <c r="H5424" s="385"/>
    </row>
    <row r="5425" ht="12.75">
      <c r="H5425" s="385"/>
    </row>
    <row r="5426" ht="12.75">
      <c r="H5426" s="385"/>
    </row>
    <row r="5427" ht="12.75">
      <c r="H5427" s="385"/>
    </row>
    <row r="5428" ht="12.75">
      <c r="H5428" s="385"/>
    </row>
    <row r="5429" ht="12.75">
      <c r="H5429" s="385"/>
    </row>
    <row r="5430" ht="12.75">
      <c r="H5430" s="385"/>
    </row>
    <row r="5431" ht="12.75">
      <c r="H5431" s="385"/>
    </row>
    <row r="5432" ht="12.75">
      <c r="H5432" s="385"/>
    </row>
    <row r="5433" ht="12.75">
      <c r="H5433" s="385"/>
    </row>
    <row r="5434" ht="12.75">
      <c r="H5434" s="385"/>
    </row>
    <row r="5435" ht="12.75">
      <c r="H5435" s="385"/>
    </row>
    <row r="5436" ht="12.75">
      <c r="H5436" s="385"/>
    </row>
    <row r="5437" ht="12.75">
      <c r="H5437" s="385"/>
    </row>
    <row r="5438" ht="12.75">
      <c r="H5438" s="385"/>
    </row>
    <row r="5439" ht="12.75">
      <c r="H5439" s="385"/>
    </row>
    <row r="5440" ht="12.75">
      <c r="H5440" s="385"/>
    </row>
    <row r="5441" ht="12.75">
      <c r="H5441" s="385"/>
    </row>
    <row r="5442" ht="12.75">
      <c r="H5442" s="385"/>
    </row>
    <row r="5443" ht="12.75">
      <c r="H5443" s="385"/>
    </row>
    <row r="5444" ht="12.75">
      <c r="H5444" s="385"/>
    </row>
    <row r="5445" ht="12.75">
      <c r="H5445" s="385"/>
    </row>
    <row r="5446" ht="12.75">
      <c r="H5446" s="385"/>
    </row>
    <row r="5447" ht="12.75">
      <c r="H5447" s="385"/>
    </row>
    <row r="5448" ht="12.75">
      <c r="H5448" s="385"/>
    </row>
    <row r="5449" ht="12.75">
      <c r="H5449" s="385"/>
    </row>
    <row r="5450" ht="12.75">
      <c r="H5450" s="385"/>
    </row>
    <row r="5451" ht="12.75">
      <c r="H5451" s="385"/>
    </row>
    <row r="5452" ht="12.75">
      <c r="H5452" s="385"/>
    </row>
    <row r="5453" ht="12.75">
      <c r="H5453" s="385"/>
    </row>
    <row r="5454" ht="12.75">
      <c r="H5454" s="385"/>
    </row>
    <row r="5455" ht="12.75">
      <c r="H5455" s="385"/>
    </row>
    <row r="5456" ht="12.75">
      <c r="H5456" s="385"/>
    </row>
    <row r="5457" ht="12.75">
      <c r="H5457" s="385"/>
    </row>
    <row r="5458" ht="12.75">
      <c r="H5458" s="385"/>
    </row>
    <row r="5459" ht="12.75">
      <c r="H5459" s="385"/>
    </row>
    <row r="5460" ht="12.75">
      <c r="H5460" s="385"/>
    </row>
    <row r="5461" ht="12.75">
      <c r="H5461" s="385"/>
    </row>
    <row r="5462" ht="12.75">
      <c r="H5462" s="385"/>
    </row>
    <row r="5463" ht="12.75">
      <c r="H5463" s="385"/>
    </row>
    <row r="5464" ht="12.75">
      <c r="H5464" s="385"/>
    </row>
    <row r="5465" ht="12.75">
      <c r="H5465" s="385"/>
    </row>
    <row r="5466" ht="12.75">
      <c r="H5466" s="385"/>
    </row>
    <row r="5467" ht="12.75">
      <c r="H5467" s="385"/>
    </row>
    <row r="5468" ht="12.75">
      <c r="H5468" s="385"/>
    </row>
    <row r="5469" ht="12.75">
      <c r="H5469" s="385"/>
    </row>
    <row r="5470" ht="12.75">
      <c r="H5470" s="385"/>
    </row>
    <row r="5471" ht="12.75">
      <c r="H5471" s="385"/>
    </row>
    <row r="5472" ht="12.75">
      <c r="H5472" s="385"/>
    </row>
    <row r="5473" ht="12.75">
      <c r="H5473" s="385"/>
    </row>
    <row r="5474" ht="12.75">
      <c r="H5474" s="385"/>
    </row>
    <row r="5475" ht="12.75">
      <c r="H5475" s="385"/>
    </row>
    <row r="5476" ht="12.75">
      <c r="H5476" s="385"/>
    </row>
    <row r="5477" ht="12.75">
      <c r="H5477" s="385"/>
    </row>
    <row r="5478" ht="12.75">
      <c r="H5478" s="385"/>
    </row>
    <row r="5479" ht="12.75">
      <c r="H5479" s="385"/>
    </row>
    <row r="5480" ht="12.75">
      <c r="H5480" s="385"/>
    </row>
    <row r="5481" ht="12.75">
      <c r="H5481" s="385"/>
    </row>
    <row r="5482" ht="12.75">
      <c r="H5482" s="385"/>
    </row>
    <row r="5483" ht="12.75">
      <c r="H5483" s="385"/>
    </row>
    <row r="5484" ht="12.75">
      <c r="H5484" s="385"/>
    </row>
    <row r="5485" ht="12.75">
      <c r="H5485" s="385"/>
    </row>
    <row r="5486" ht="12.75">
      <c r="H5486" s="385"/>
    </row>
    <row r="5487" ht="12.75">
      <c r="H5487" s="385"/>
    </row>
    <row r="5488" ht="12.75">
      <c r="H5488" s="385"/>
    </row>
    <row r="5489" ht="12.75">
      <c r="H5489" s="385"/>
    </row>
    <row r="5490" ht="12.75">
      <c r="H5490" s="385"/>
    </row>
    <row r="5491" ht="12.75">
      <c r="H5491" s="385"/>
    </row>
    <row r="5492" ht="12.75">
      <c r="H5492" s="385"/>
    </row>
    <row r="5493" ht="12.75">
      <c r="H5493" s="385"/>
    </row>
    <row r="5494" ht="12.75">
      <c r="H5494" s="385"/>
    </row>
    <row r="5495" ht="12.75">
      <c r="H5495" s="385"/>
    </row>
    <row r="5496" ht="12.75">
      <c r="H5496" s="385"/>
    </row>
    <row r="5497" ht="12.75">
      <c r="H5497" s="385"/>
    </row>
    <row r="5498" ht="12.75">
      <c r="H5498" s="385"/>
    </row>
    <row r="5499" ht="12.75">
      <c r="H5499" s="385"/>
    </row>
    <row r="5500" ht="12.75">
      <c r="H5500" s="385"/>
    </row>
    <row r="5501" ht="12.75">
      <c r="H5501" s="385"/>
    </row>
    <row r="5502" ht="12.75">
      <c r="H5502" s="385"/>
    </row>
    <row r="5503" ht="12.75">
      <c r="H5503" s="385"/>
    </row>
    <row r="5504" ht="12.75">
      <c r="H5504" s="385"/>
    </row>
    <row r="5505" ht="12.75">
      <c r="H5505" s="385"/>
    </row>
    <row r="5506" ht="12.75">
      <c r="H5506" s="385"/>
    </row>
    <row r="5507" ht="12.75">
      <c r="H5507" s="385"/>
    </row>
    <row r="5508" ht="12.75">
      <c r="H5508" s="385"/>
    </row>
    <row r="5509" ht="12.75">
      <c r="H5509" s="385"/>
    </row>
    <row r="5510" ht="12.75">
      <c r="H5510" s="385"/>
    </row>
    <row r="5511" ht="12.75">
      <c r="H5511" s="385"/>
    </row>
    <row r="5512" ht="12.75">
      <c r="H5512" s="385"/>
    </row>
    <row r="5513" ht="12.75">
      <c r="H5513" s="385"/>
    </row>
    <row r="5514" ht="12.75">
      <c r="H5514" s="385"/>
    </row>
    <row r="5515" ht="12.75">
      <c r="H5515" s="385"/>
    </row>
    <row r="5516" ht="12.75">
      <c r="H5516" s="385"/>
    </row>
    <row r="5517" ht="12.75">
      <c r="H5517" s="385"/>
    </row>
    <row r="5518" ht="12.75">
      <c r="H5518" s="385"/>
    </row>
    <row r="5519" ht="12.75">
      <c r="H5519" s="385"/>
    </row>
    <row r="5520" ht="12.75">
      <c r="H5520" s="385"/>
    </row>
    <row r="5521" ht="12.75">
      <c r="H5521" s="385"/>
    </row>
    <row r="5522" ht="12.75">
      <c r="H5522" s="385"/>
    </row>
    <row r="5523" ht="12.75">
      <c r="H5523" s="385"/>
    </row>
    <row r="5524" ht="12.75">
      <c r="H5524" s="385"/>
    </row>
    <row r="5525" ht="12.75">
      <c r="H5525" s="385"/>
    </row>
    <row r="5526" ht="12.75">
      <c r="H5526" s="385"/>
    </row>
    <row r="5527" ht="12.75">
      <c r="H5527" s="385"/>
    </row>
    <row r="5528" ht="12.75">
      <c r="H5528" s="385"/>
    </row>
    <row r="5529" ht="12.75">
      <c r="H5529" s="385"/>
    </row>
    <row r="5530" ht="12.75">
      <c r="H5530" s="385"/>
    </row>
    <row r="5531" ht="12.75">
      <c r="H5531" s="385"/>
    </row>
    <row r="5532" ht="12.75">
      <c r="H5532" s="385"/>
    </row>
    <row r="5533" ht="12.75">
      <c r="H5533" s="385"/>
    </row>
    <row r="5534" ht="12.75">
      <c r="H5534" s="385"/>
    </row>
    <row r="5535" ht="12.75">
      <c r="H5535" s="385"/>
    </row>
    <row r="5536" ht="12.75">
      <c r="H5536" s="385"/>
    </row>
    <row r="5537" ht="12.75">
      <c r="H5537" s="385"/>
    </row>
    <row r="5538" ht="12.75">
      <c r="H5538" s="385"/>
    </row>
    <row r="5539" ht="12.75">
      <c r="H5539" s="385"/>
    </row>
    <row r="5540" ht="12.75">
      <c r="H5540" s="385"/>
    </row>
    <row r="5541" ht="12.75">
      <c r="H5541" s="385"/>
    </row>
    <row r="5542" ht="12.75">
      <c r="H5542" s="385"/>
    </row>
    <row r="5543" ht="12.75">
      <c r="H5543" s="385"/>
    </row>
    <row r="5544" ht="12.75">
      <c r="H5544" s="385"/>
    </row>
    <row r="5545" ht="12.75">
      <c r="H5545" s="385"/>
    </row>
    <row r="5546" ht="12.75">
      <c r="H5546" s="385"/>
    </row>
    <row r="5547" ht="12.75">
      <c r="H5547" s="385"/>
    </row>
    <row r="5548" ht="12.75">
      <c r="H5548" s="385"/>
    </row>
    <row r="5549" ht="12.75">
      <c r="H5549" s="385"/>
    </row>
    <row r="5550" ht="12.75">
      <c r="H5550" s="385"/>
    </row>
    <row r="5551" ht="12.75">
      <c r="H5551" s="385"/>
    </row>
    <row r="5552" ht="12.75">
      <c r="H5552" s="385"/>
    </row>
    <row r="5553" ht="12.75">
      <c r="H5553" s="385"/>
    </row>
    <row r="5554" ht="12.75">
      <c r="H5554" s="385"/>
    </row>
    <row r="5555" ht="12.75">
      <c r="H5555" s="385"/>
    </row>
    <row r="5556" ht="12.75">
      <c r="H5556" s="385"/>
    </row>
    <row r="5557" ht="12.75">
      <c r="H5557" s="385"/>
    </row>
    <row r="5558" ht="12.75">
      <c r="H5558" s="385"/>
    </row>
    <row r="5559" ht="12.75">
      <c r="H5559" s="385"/>
    </row>
    <row r="5560" ht="12.75">
      <c r="H5560" s="385"/>
    </row>
    <row r="5561" ht="12.75">
      <c r="H5561" s="385"/>
    </row>
    <row r="5562" ht="12.75">
      <c r="H5562" s="385"/>
    </row>
    <row r="5563" ht="12.75">
      <c r="H5563" s="385"/>
    </row>
    <row r="5564" ht="12.75">
      <c r="H5564" s="385"/>
    </row>
    <row r="5565" ht="12.75">
      <c r="H5565" s="385"/>
    </row>
    <row r="5566" ht="12.75">
      <c r="H5566" s="385"/>
    </row>
    <row r="5567" ht="12.75">
      <c r="H5567" s="385"/>
    </row>
    <row r="5568" ht="12.75">
      <c r="H5568" s="385"/>
    </row>
    <row r="5569" ht="12.75">
      <c r="H5569" s="385"/>
    </row>
    <row r="5570" ht="12.75">
      <c r="H5570" s="385"/>
    </row>
    <row r="5571" ht="12.75">
      <c r="H5571" s="385"/>
    </row>
    <row r="5572" ht="12.75">
      <c r="H5572" s="385"/>
    </row>
    <row r="5573" ht="12.75">
      <c r="H5573" s="385"/>
    </row>
    <row r="5574" ht="12.75">
      <c r="H5574" s="385"/>
    </row>
    <row r="5575" ht="12.75">
      <c r="H5575" s="385"/>
    </row>
    <row r="5576" ht="12.75">
      <c r="H5576" s="385"/>
    </row>
    <row r="5577" ht="12.75">
      <c r="H5577" s="385"/>
    </row>
    <row r="5578" ht="12.75">
      <c r="H5578" s="385"/>
    </row>
    <row r="5579" ht="12.75">
      <c r="H5579" s="385"/>
    </row>
    <row r="5580" ht="12.75">
      <c r="H5580" s="385"/>
    </row>
    <row r="5581" ht="12.75">
      <c r="H5581" s="385"/>
    </row>
    <row r="5582" ht="12.75">
      <c r="H5582" s="385"/>
    </row>
    <row r="5583" ht="12.75">
      <c r="H5583" s="385"/>
    </row>
    <row r="5584" ht="12.75">
      <c r="H5584" s="385"/>
    </row>
    <row r="5585" ht="12.75">
      <c r="H5585" s="385"/>
    </row>
    <row r="5586" ht="12.75">
      <c r="H5586" s="385"/>
    </row>
    <row r="5587" ht="12.75">
      <c r="H5587" s="385"/>
    </row>
    <row r="5588" ht="12.75">
      <c r="H5588" s="385"/>
    </row>
    <row r="5589" ht="12.75">
      <c r="H5589" s="385"/>
    </row>
    <row r="5590" ht="12.75">
      <c r="H5590" s="385"/>
    </row>
    <row r="5591" ht="12.75">
      <c r="H5591" s="385"/>
    </row>
    <row r="5592" ht="12.75">
      <c r="H5592" s="385"/>
    </row>
    <row r="5593" ht="12.75">
      <c r="H5593" s="385"/>
    </row>
    <row r="5594" ht="12.75">
      <c r="H5594" s="385"/>
    </row>
    <row r="5595" ht="12.75">
      <c r="H5595" s="385"/>
    </row>
    <row r="5596" ht="12.75">
      <c r="H5596" s="385"/>
    </row>
    <row r="5597" ht="12.75">
      <c r="H5597" s="385"/>
    </row>
    <row r="5598" ht="12.75">
      <c r="H5598" s="385"/>
    </row>
    <row r="5599" ht="12.75">
      <c r="H5599" s="385"/>
    </row>
    <row r="5600" ht="12.75">
      <c r="H5600" s="385"/>
    </row>
    <row r="5601" ht="12.75">
      <c r="H5601" s="385"/>
    </row>
    <row r="5602" ht="12.75">
      <c r="H5602" s="385"/>
    </row>
    <row r="5603" ht="12.75">
      <c r="H5603" s="385"/>
    </row>
    <row r="5604" ht="12.75">
      <c r="H5604" s="385"/>
    </row>
    <row r="5605" ht="12.75">
      <c r="H5605" s="385"/>
    </row>
    <row r="5606" ht="12.75">
      <c r="H5606" s="385"/>
    </row>
    <row r="5607" ht="12.75">
      <c r="H5607" s="385"/>
    </row>
    <row r="5608" ht="12.75">
      <c r="H5608" s="385"/>
    </row>
    <row r="5609" ht="12.75">
      <c r="H5609" s="385"/>
    </row>
    <row r="5610" ht="12.75">
      <c r="H5610" s="385"/>
    </row>
    <row r="5611" ht="12.75">
      <c r="H5611" s="385"/>
    </row>
    <row r="5612" ht="12.75">
      <c r="H5612" s="385"/>
    </row>
    <row r="5613" ht="12.75">
      <c r="H5613" s="385"/>
    </row>
    <row r="5614" ht="12.75">
      <c r="H5614" s="385"/>
    </row>
    <row r="5615" ht="12.75">
      <c r="H5615" s="385"/>
    </row>
    <row r="5616" ht="12.75">
      <c r="H5616" s="385"/>
    </row>
    <row r="5617" ht="12.75">
      <c r="H5617" s="385"/>
    </row>
    <row r="5618" ht="12.75">
      <c r="H5618" s="385"/>
    </row>
    <row r="5619" ht="12.75">
      <c r="H5619" s="385"/>
    </row>
    <row r="5620" ht="12.75">
      <c r="H5620" s="385"/>
    </row>
    <row r="5621" ht="12.75">
      <c r="H5621" s="385"/>
    </row>
    <row r="5622" ht="12.75">
      <c r="H5622" s="385"/>
    </row>
    <row r="5623" ht="12.75">
      <c r="H5623" s="385"/>
    </row>
    <row r="5624" ht="12.75">
      <c r="H5624" s="385"/>
    </row>
    <row r="5625" ht="12.75">
      <c r="H5625" s="385"/>
    </row>
    <row r="5626" ht="12.75">
      <c r="H5626" s="385"/>
    </row>
    <row r="5627" ht="12.75">
      <c r="H5627" s="385"/>
    </row>
    <row r="5628" ht="12.75">
      <c r="H5628" s="385"/>
    </row>
    <row r="5629" ht="12.75">
      <c r="H5629" s="385"/>
    </row>
    <row r="5630" ht="12.75">
      <c r="H5630" s="385"/>
    </row>
    <row r="5631" ht="12.75">
      <c r="H5631" s="385"/>
    </row>
    <row r="5632" ht="12.75">
      <c r="H5632" s="385"/>
    </row>
    <row r="5633" ht="12.75">
      <c r="H5633" s="385"/>
    </row>
    <row r="5634" ht="12.75">
      <c r="H5634" s="385"/>
    </row>
    <row r="5635" ht="12.75">
      <c r="H5635" s="385"/>
    </row>
    <row r="5636" ht="12.75">
      <c r="H5636" s="385"/>
    </row>
    <row r="5637" ht="12.75">
      <c r="H5637" s="385"/>
    </row>
    <row r="5638" ht="12.75">
      <c r="H5638" s="385"/>
    </row>
    <row r="5639" ht="12.75">
      <c r="H5639" s="385"/>
    </row>
    <row r="5640" ht="12.75">
      <c r="H5640" s="385"/>
    </row>
    <row r="5641" ht="12.75">
      <c r="H5641" s="385"/>
    </row>
    <row r="5642" ht="12.75">
      <c r="H5642" s="385"/>
    </row>
    <row r="5643" ht="12.75">
      <c r="H5643" s="385"/>
    </row>
    <row r="5644" ht="12.75">
      <c r="H5644" s="385"/>
    </row>
    <row r="5645" ht="12.75">
      <c r="H5645" s="385"/>
    </row>
    <row r="5646" ht="12.75">
      <c r="H5646" s="385"/>
    </row>
    <row r="5647" ht="12.75">
      <c r="H5647" s="385"/>
    </row>
    <row r="5648" ht="12.75">
      <c r="H5648" s="385"/>
    </row>
    <row r="5649" ht="12.75">
      <c r="H5649" s="385"/>
    </row>
    <row r="5650" ht="12.75">
      <c r="H5650" s="385"/>
    </row>
    <row r="5651" ht="12.75">
      <c r="H5651" s="385"/>
    </row>
    <row r="5652" ht="12.75">
      <c r="H5652" s="385"/>
    </row>
    <row r="5653" ht="12.75">
      <c r="H5653" s="385"/>
    </row>
    <row r="5654" ht="12.75">
      <c r="H5654" s="385"/>
    </row>
    <row r="5655" ht="12.75">
      <c r="H5655" s="385"/>
    </row>
    <row r="5656" ht="12.75">
      <c r="H5656" s="385"/>
    </row>
    <row r="5657" ht="12.75">
      <c r="H5657" s="385"/>
    </row>
    <row r="5658" ht="12.75">
      <c r="H5658" s="385"/>
    </row>
    <row r="5659" ht="12.75">
      <c r="H5659" s="385"/>
    </row>
    <row r="5660" ht="12.75">
      <c r="H5660" s="385"/>
    </row>
    <row r="5661" ht="12.75">
      <c r="H5661" s="385"/>
    </row>
    <row r="5662" ht="12.75">
      <c r="H5662" s="385"/>
    </row>
    <row r="5663" ht="12.75">
      <c r="H5663" s="385"/>
    </row>
    <row r="5664" ht="12.75">
      <c r="H5664" s="385"/>
    </row>
    <row r="5665" ht="12.75">
      <c r="H5665" s="385"/>
    </row>
    <row r="5666" ht="12.75">
      <c r="H5666" s="385"/>
    </row>
    <row r="5667" ht="12.75">
      <c r="H5667" s="385"/>
    </row>
    <row r="5668" ht="12.75">
      <c r="H5668" s="385"/>
    </row>
    <row r="5669" ht="12.75">
      <c r="H5669" s="385"/>
    </row>
    <row r="5670" ht="12.75">
      <c r="H5670" s="385"/>
    </row>
    <row r="5671" ht="12.75">
      <c r="H5671" s="385"/>
    </row>
    <row r="5672" ht="12.75">
      <c r="H5672" s="385"/>
    </row>
    <row r="5673" ht="12.75">
      <c r="H5673" s="385"/>
    </row>
    <row r="5674" ht="12.75">
      <c r="H5674" s="385"/>
    </row>
    <row r="5675" ht="12.75">
      <c r="H5675" s="385"/>
    </row>
    <row r="5676" ht="12.75">
      <c r="H5676" s="385"/>
    </row>
    <row r="5677" ht="12.75">
      <c r="H5677" s="385"/>
    </row>
    <row r="5678" ht="12.75">
      <c r="H5678" s="385"/>
    </row>
    <row r="5679" ht="12.75">
      <c r="H5679" s="385"/>
    </row>
    <row r="5680" ht="12.75">
      <c r="H5680" s="385"/>
    </row>
    <row r="5681" ht="12.75">
      <c r="H5681" s="385"/>
    </row>
    <row r="5682" ht="12.75">
      <c r="H5682" s="385"/>
    </row>
    <row r="5683" ht="12.75">
      <c r="H5683" s="385"/>
    </row>
    <row r="5684" ht="12.75">
      <c r="H5684" s="385"/>
    </row>
    <row r="5685" ht="12.75">
      <c r="H5685" s="385"/>
    </row>
    <row r="5686" ht="12.75">
      <c r="H5686" s="385"/>
    </row>
    <row r="5687" ht="12.75">
      <c r="H5687" s="385"/>
    </row>
    <row r="5688" ht="12.75">
      <c r="H5688" s="385"/>
    </row>
    <row r="5689" ht="12.75">
      <c r="H5689" s="385"/>
    </row>
    <row r="5690" ht="12.75">
      <c r="H5690" s="385"/>
    </row>
    <row r="5691" ht="12.75">
      <c r="H5691" s="385"/>
    </row>
    <row r="5692" ht="12.75">
      <c r="H5692" s="385"/>
    </row>
    <row r="5693" ht="12.75">
      <c r="H5693" s="385"/>
    </row>
    <row r="5694" ht="12.75">
      <c r="H5694" s="385"/>
    </row>
    <row r="5695" ht="12.75">
      <c r="H5695" s="385"/>
    </row>
    <row r="5696" ht="12.75">
      <c r="H5696" s="385"/>
    </row>
    <row r="5697" ht="12.75">
      <c r="H5697" s="385"/>
    </row>
    <row r="5698" ht="12.75">
      <c r="H5698" s="385"/>
    </row>
    <row r="5699" ht="12.75">
      <c r="H5699" s="385"/>
    </row>
    <row r="5700" ht="12.75">
      <c r="H5700" s="385"/>
    </row>
    <row r="5701" ht="12.75">
      <c r="H5701" s="385"/>
    </row>
    <row r="5702" ht="12.75">
      <c r="H5702" s="385"/>
    </row>
    <row r="5703" ht="12.75">
      <c r="H5703" s="385"/>
    </row>
    <row r="5704" ht="12.75">
      <c r="H5704" s="385"/>
    </row>
    <row r="5705" ht="12.75">
      <c r="H5705" s="385"/>
    </row>
    <row r="5706" ht="12.75">
      <c r="H5706" s="385"/>
    </row>
    <row r="5707" ht="12.75">
      <c r="H5707" s="385"/>
    </row>
    <row r="5708" ht="12.75">
      <c r="H5708" s="385"/>
    </row>
    <row r="5709" ht="12.75">
      <c r="H5709" s="385"/>
    </row>
    <row r="5710" ht="12.75">
      <c r="H5710" s="385"/>
    </row>
    <row r="5711" ht="12.75">
      <c r="H5711" s="385"/>
    </row>
    <row r="5712" ht="12.75">
      <c r="H5712" s="385"/>
    </row>
    <row r="5713" ht="12.75">
      <c r="H5713" s="385"/>
    </row>
    <row r="5714" ht="12.75">
      <c r="H5714" s="385"/>
    </row>
    <row r="5715" ht="12.75">
      <c r="H5715" s="385"/>
    </row>
    <row r="5716" ht="12.75">
      <c r="H5716" s="385"/>
    </row>
    <row r="5717" ht="12.75">
      <c r="H5717" s="385"/>
    </row>
    <row r="5718" ht="12.75">
      <c r="H5718" s="385"/>
    </row>
    <row r="5719" ht="12.75">
      <c r="H5719" s="385"/>
    </row>
    <row r="5720" ht="12.75">
      <c r="H5720" s="385"/>
    </row>
    <row r="5721" ht="12.75">
      <c r="H5721" s="385"/>
    </row>
    <row r="5722" ht="12.75">
      <c r="H5722" s="385"/>
    </row>
    <row r="5723" ht="12.75">
      <c r="H5723" s="385"/>
    </row>
    <row r="5724" ht="12.75">
      <c r="H5724" s="385"/>
    </row>
    <row r="5725" ht="12.75">
      <c r="H5725" s="385"/>
    </row>
    <row r="5726" ht="12.75">
      <c r="H5726" s="385"/>
    </row>
    <row r="5727" ht="12.75">
      <c r="H5727" s="385"/>
    </row>
    <row r="5728" ht="12.75">
      <c r="H5728" s="385"/>
    </row>
    <row r="5729" ht="12.75">
      <c r="H5729" s="385"/>
    </row>
    <row r="5730" ht="12.75">
      <c r="H5730" s="385"/>
    </row>
    <row r="5731" ht="12.75">
      <c r="H5731" s="385"/>
    </row>
    <row r="5732" ht="12.75">
      <c r="H5732" s="385"/>
    </row>
    <row r="5733" ht="12.75">
      <c r="H5733" s="385"/>
    </row>
    <row r="5734" ht="12.75">
      <c r="H5734" s="385"/>
    </row>
    <row r="5735" ht="12.75">
      <c r="H5735" s="385"/>
    </row>
    <row r="5736" ht="12.75">
      <c r="H5736" s="385"/>
    </row>
    <row r="5737" ht="12.75">
      <c r="H5737" s="385"/>
    </row>
    <row r="5738" ht="12.75">
      <c r="H5738" s="385"/>
    </row>
    <row r="5739" ht="12.75">
      <c r="H5739" s="385"/>
    </row>
    <row r="5740" ht="12.75">
      <c r="H5740" s="385"/>
    </row>
    <row r="5741" ht="12.75">
      <c r="H5741" s="385"/>
    </row>
    <row r="5742" ht="12.75">
      <c r="H5742" s="385"/>
    </row>
    <row r="5743" ht="12.75">
      <c r="H5743" s="385"/>
    </row>
    <row r="5744" ht="12.75">
      <c r="H5744" s="385"/>
    </row>
    <row r="5745" ht="12.75">
      <c r="H5745" s="385"/>
    </row>
    <row r="5746" ht="12.75">
      <c r="H5746" s="385"/>
    </row>
    <row r="5747" ht="12.75">
      <c r="H5747" s="385"/>
    </row>
    <row r="5748" ht="12.75">
      <c r="H5748" s="385"/>
    </row>
    <row r="5749" ht="12.75">
      <c r="H5749" s="385"/>
    </row>
    <row r="5750" ht="12.75">
      <c r="H5750" s="385"/>
    </row>
    <row r="5751" ht="12.75">
      <c r="H5751" s="385"/>
    </row>
    <row r="5752" ht="12.75">
      <c r="H5752" s="385"/>
    </row>
    <row r="5753" ht="12.75">
      <c r="H5753" s="385"/>
    </row>
    <row r="5754" ht="12.75">
      <c r="H5754" s="385"/>
    </row>
    <row r="5755" ht="12.75">
      <c r="H5755" s="385"/>
    </row>
    <row r="5756" ht="12.75">
      <c r="H5756" s="385"/>
    </row>
    <row r="5757" ht="12.75">
      <c r="H5757" s="385"/>
    </row>
    <row r="5758" ht="12.75">
      <c r="H5758" s="385"/>
    </row>
    <row r="5759" ht="12.75">
      <c r="H5759" s="385"/>
    </row>
    <row r="5760" ht="12.75">
      <c r="H5760" s="385"/>
    </row>
    <row r="5761" ht="12.75">
      <c r="H5761" s="385"/>
    </row>
    <row r="5762" ht="12.75">
      <c r="H5762" s="385"/>
    </row>
    <row r="5763" ht="12.75">
      <c r="H5763" s="385"/>
    </row>
    <row r="5764" ht="12.75">
      <c r="H5764" s="385"/>
    </row>
    <row r="5765" ht="12.75">
      <c r="H5765" s="385"/>
    </row>
    <row r="5766" ht="12.75">
      <c r="H5766" s="385"/>
    </row>
    <row r="5767" ht="12.75">
      <c r="H5767" s="385"/>
    </row>
    <row r="5768" ht="12.75">
      <c r="H5768" s="385"/>
    </row>
    <row r="5769" ht="12.75">
      <c r="H5769" s="385"/>
    </row>
    <row r="5770" ht="12.75">
      <c r="H5770" s="385"/>
    </row>
    <row r="5771" ht="12.75">
      <c r="H5771" s="385"/>
    </row>
    <row r="5772" ht="12.75">
      <c r="H5772" s="385"/>
    </row>
    <row r="5773" ht="12.75">
      <c r="H5773" s="385"/>
    </row>
    <row r="5774" ht="12.75">
      <c r="H5774" s="385"/>
    </row>
    <row r="5775" ht="12.75">
      <c r="H5775" s="385"/>
    </row>
    <row r="5776" ht="12.75">
      <c r="H5776" s="385"/>
    </row>
    <row r="5777" ht="12.75">
      <c r="H5777" s="385"/>
    </row>
    <row r="5778" ht="12.75">
      <c r="H5778" s="385"/>
    </row>
    <row r="5779" ht="12.75">
      <c r="H5779" s="385"/>
    </row>
    <row r="5780" ht="12.75">
      <c r="H5780" s="385"/>
    </row>
    <row r="5781" ht="12.75">
      <c r="H5781" s="385"/>
    </row>
    <row r="5782" ht="12.75">
      <c r="H5782" s="385"/>
    </row>
    <row r="5783" ht="12.75">
      <c r="H5783" s="385"/>
    </row>
    <row r="5784" ht="12.75">
      <c r="H5784" s="385"/>
    </row>
    <row r="5785" ht="12.75">
      <c r="H5785" s="385"/>
    </row>
    <row r="5786" ht="12.75">
      <c r="H5786" s="385"/>
    </row>
    <row r="5787" ht="12.75">
      <c r="H5787" s="385"/>
    </row>
    <row r="5788" ht="12.75">
      <c r="H5788" s="385"/>
    </row>
    <row r="5789" ht="12.75">
      <c r="H5789" s="385"/>
    </row>
    <row r="5790" ht="12.75">
      <c r="H5790" s="385"/>
    </row>
    <row r="5791" ht="12.75">
      <c r="H5791" s="385"/>
    </row>
    <row r="5792" ht="12.75">
      <c r="H5792" s="385"/>
    </row>
    <row r="5793" ht="12.75">
      <c r="H5793" s="385"/>
    </row>
    <row r="5794" ht="12.75">
      <c r="H5794" s="385"/>
    </row>
    <row r="5795" ht="12.75">
      <c r="H5795" s="385"/>
    </row>
    <row r="5796" ht="12.75">
      <c r="H5796" s="385"/>
    </row>
    <row r="5797" ht="12.75">
      <c r="H5797" s="385"/>
    </row>
    <row r="5798" ht="12.75">
      <c r="H5798" s="385"/>
    </row>
    <row r="5799" ht="12.75">
      <c r="H5799" s="385"/>
    </row>
    <row r="5800" ht="12.75">
      <c r="H5800" s="385"/>
    </row>
    <row r="5801" ht="12.75">
      <c r="H5801" s="385"/>
    </row>
    <row r="5802" ht="12.75">
      <c r="H5802" s="385"/>
    </row>
    <row r="5803" ht="12.75">
      <c r="H5803" s="385"/>
    </row>
    <row r="5804" ht="12.75">
      <c r="H5804" s="385"/>
    </row>
    <row r="5805" ht="12.75">
      <c r="H5805" s="385"/>
    </row>
    <row r="5806" ht="12.75">
      <c r="H5806" s="385"/>
    </row>
    <row r="5807" ht="12.75">
      <c r="H5807" s="385"/>
    </row>
    <row r="5808" ht="12.75">
      <c r="H5808" s="385"/>
    </row>
    <row r="5809" ht="12.75">
      <c r="H5809" s="385"/>
    </row>
    <row r="5810" ht="12.75">
      <c r="H5810" s="385"/>
    </row>
    <row r="5811" ht="12.75">
      <c r="H5811" s="385"/>
    </row>
    <row r="5812" ht="12.75">
      <c r="H5812" s="385"/>
    </row>
    <row r="5813" ht="12.75">
      <c r="H5813" s="385"/>
    </row>
    <row r="5814" ht="12.75">
      <c r="H5814" s="385"/>
    </row>
    <row r="5815" ht="12.75">
      <c r="H5815" s="385"/>
    </row>
    <row r="5816" ht="12.75">
      <c r="H5816" s="385"/>
    </row>
    <row r="5817" ht="12.75">
      <c r="H5817" s="385"/>
    </row>
    <row r="5818" ht="12.75">
      <c r="H5818" s="385"/>
    </row>
    <row r="5819" ht="12.75">
      <c r="H5819" s="385"/>
    </row>
    <row r="5820" ht="12.75">
      <c r="H5820" s="385"/>
    </row>
    <row r="5821" ht="12.75">
      <c r="H5821" s="385"/>
    </row>
    <row r="5822" ht="12.75">
      <c r="H5822" s="385"/>
    </row>
    <row r="5823" ht="12.75">
      <c r="H5823" s="385"/>
    </row>
    <row r="5824" ht="12.75">
      <c r="H5824" s="385"/>
    </row>
    <row r="5825" ht="12.75">
      <c r="H5825" s="385"/>
    </row>
    <row r="5826" ht="12.75">
      <c r="H5826" s="385"/>
    </row>
    <row r="5827" ht="12.75">
      <c r="H5827" s="385"/>
    </row>
    <row r="5828" ht="12.75">
      <c r="H5828" s="385"/>
    </row>
    <row r="5829" ht="12.75">
      <c r="H5829" s="385"/>
    </row>
    <row r="5830" ht="12.75">
      <c r="H5830" s="385"/>
    </row>
    <row r="5831" ht="12.75">
      <c r="H5831" s="385"/>
    </row>
    <row r="5832" ht="12.75">
      <c r="H5832" s="385"/>
    </row>
    <row r="5833" ht="12.75">
      <c r="H5833" s="385"/>
    </row>
    <row r="5834" ht="12.75">
      <c r="H5834" s="385"/>
    </row>
    <row r="5835" ht="12.75">
      <c r="H5835" s="385"/>
    </row>
    <row r="5836" ht="12.75">
      <c r="H5836" s="385"/>
    </row>
    <row r="5837" ht="12.75">
      <c r="H5837" s="385"/>
    </row>
    <row r="5838" ht="12.75">
      <c r="H5838" s="385"/>
    </row>
    <row r="5839" ht="12.75">
      <c r="H5839" s="385"/>
    </row>
    <row r="5840" ht="12.75">
      <c r="H5840" s="385"/>
    </row>
    <row r="5841" ht="12.75">
      <c r="H5841" s="385"/>
    </row>
    <row r="5842" ht="12.75">
      <c r="H5842" s="385"/>
    </row>
    <row r="5843" ht="12.75">
      <c r="H5843" s="385"/>
    </row>
    <row r="5844" ht="12.75">
      <c r="H5844" s="385"/>
    </row>
    <row r="5845" ht="12.75">
      <c r="H5845" s="385"/>
    </row>
    <row r="5846" ht="12.75">
      <c r="H5846" s="385"/>
    </row>
    <row r="5847" ht="12.75">
      <c r="H5847" s="385"/>
    </row>
    <row r="5848" ht="12.75">
      <c r="H5848" s="385"/>
    </row>
    <row r="5849" ht="12.75">
      <c r="H5849" s="385"/>
    </row>
    <row r="5850" ht="12.75">
      <c r="H5850" s="385"/>
    </row>
    <row r="5851" ht="12.75">
      <c r="H5851" s="385"/>
    </row>
    <row r="5852" ht="12.75">
      <c r="H5852" s="385"/>
    </row>
    <row r="5853" ht="12.75">
      <c r="H5853" s="385"/>
    </row>
    <row r="5854" ht="12.75">
      <c r="H5854" s="385"/>
    </row>
    <row r="5855" ht="12.75">
      <c r="H5855" s="385"/>
    </row>
    <row r="5856" ht="12.75">
      <c r="H5856" s="385"/>
    </row>
    <row r="5857" ht="12.75">
      <c r="H5857" s="385"/>
    </row>
    <row r="5858" ht="12.75">
      <c r="H5858" s="385"/>
    </row>
    <row r="5859" ht="12.75">
      <c r="H5859" s="385"/>
    </row>
    <row r="5860" ht="12.75">
      <c r="H5860" s="385"/>
    </row>
    <row r="5861" ht="12.75">
      <c r="H5861" s="385"/>
    </row>
    <row r="5862" ht="12.75">
      <c r="H5862" s="385"/>
    </row>
    <row r="5863" ht="12.75">
      <c r="H5863" s="385"/>
    </row>
    <row r="5864" ht="12.75">
      <c r="H5864" s="385"/>
    </row>
    <row r="5865" ht="12.75">
      <c r="H5865" s="385"/>
    </row>
    <row r="5866" ht="12.75">
      <c r="H5866" s="385"/>
    </row>
    <row r="5867" ht="12.75">
      <c r="H5867" s="385"/>
    </row>
    <row r="5868" ht="12.75">
      <c r="H5868" s="385"/>
    </row>
    <row r="5869" ht="12.75">
      <c r="H5869" s="385"/>
    </row>
    <row r="5870" ht="12.75">
      <c r="H5870" s="385"/>
    </row>
    <row r="5871" ht="12.75">
      <c r="H5871" s="385"/>
    </row>
    <row r="5872" ht="12.75">
      <c r="H5872" s="385"/>
    </row>
    <row r="5873" ht="12.75">
      <c r="H5873" s="385"/>
    </row>
    <row r="5874" ht="12.75">
      <c r="H5874" s="385"/>
    </row>
    <row r="5875" ht="12.75">
      <c r="H5875" s="385"/>
    </row>
    <row r="5876" ht="12.75">
      <c r="H5876" s="385"/>
    </row>
    <row r="5877" ht="12.75">
      <c r="H5877" s="385"/>
    </row>
    <row r="5878" ht="12.75">
      <c r="H5878" s="385"/>
    </row>
    <row r="5879" ht="12.75">
      <c r="H5879" s="385"/>
    </row>
    <row r="5880" ht="12.75">
      <c r="H5880" s="385"/>
    </row>
    <row r="5881" ht="12.75">
      <c r="H5881" s="385"/>
    </row>
    <row r="5882" ht="12.75">
      <c r="H5882" s="385"/>
    </row>
    <row r="5883" ht="12.75">
      <c r="H5883" s="385"/>
    </row>
    <row r="5884" ht="12.75">
      <c r="H5884" s="385"/>
    </row>
    <row r="5885" ht="12.75">
      <c r="H5885" s="385"/>
    </row>
    <row r="5886" ht="12.75">
      <c r="H5886" s="385"/>
    </row>
    <row r="5887" ht="12.75">
      <c r="H5887" s="385"/>
    </row>
    <row r="5888" ht="12.75">
      <c r="H5888" s="385"/>
    </row>
    <row r="5889" ht="12.75">
      <c r="H5889" s="385"/>
    </row>
    <row r="5890" ht="12.75">
      <c r="H5890" s="385"/>
    </row>
    <row r="5891" ht="12.75">
      <c r="H5891" s="385"/>
    </row>
    <row r="5892" ht="12.75">
      <c r="H5892" s="385"/>
    </row>
    <row r="5893" ht="12.75">
      <c r="H5893" s="385"/>
    </row>
    <row r="5894" ht="12.75">
      <c r="H5894" s="385"/>
    </row>
    <row r="5895" ht="12.75">
      <c r="H5895" s="385"/>
    </row>
    <row r="5896" ht="12.75">
      <c r="H5896" s="385"/>
    </row>
    <row r="5897" ht="12.75">
      <c r="H5897" s="385"/>
    </row>
    <row r="5898" ht="12.75">
      <c r="H5898" s="385"/>
    </row>
    <row r="5899" ht="12.75">
      <c r="H5899" s="385"/>
    </row>
    <row r="5900" ht="12.75">
      <c r="H5900" s="385"/>
    </row>
    <row r="5901" ht="12.75">
      <c r="H5901" s="385"/>
    </row>
    <row r="5902" ht="12.75">
      <c r="H5902" s="385"/>
    </row>
    <row r="5903" ht="12.75">
      <c r="H5903" s="385"/>
    </row>
    <row r="5904" ht="12.75">
      <c r="H5904" s="385"/>
    </row>
    <row r="5905" ht="12.75">
      <c r="H5905" s="385"/>
    </row>
    <row r="5906" ht="12.75">
      <c r="H5906" s="385"/>
    </row>
    <row r="5907" ht="12.75">
      <c r="H5907" s="385"/>
    </row>
    <row r="5908" ht="12.75">
      <c r="H5908" s="385"/>
    </row>
    <row r="5909" ht="12.75">
      <c r="H5909" s="385"/>
    </row>
    <row r="5910" ht="12.75">
      <c r="H5910" s="385"/>
    </row>
    <row r="5911" ht="12.75">
      <c r="H5911" s="385"/>
    </row>
    <row r="5912" ht="12.75">
      <c r="H5912" s="385"/>
    </row>
    <row r="5913" ht="12.75">
      <c r="H5913" s="385"/>
    </row>
    <row r="5914" ht="12.75">
      <c r="H5914" s="385"/>
    </row>
    <row r="5915" ht="12.75">
      <c r="H5915" s="385"/>
    </row>
    <row r="5916" ht="12.75">
      <c r="H5916" s="385"/>
    </row>
    <row r="5917" ht="12.75">
      <c r="H5917" s="385"/>
    </row>
    <row r="5918" ht="12.75">
      <c r="H5918" s="385"/>
    </row>
    <row r="5919" ht="12.75">
      <c r="H5919" s="385"/>
    </row>
    <row r="5920" ht="12.75">
      <c r="H5920" s="385"/>
    </row>
    <row r="5921" ht="12.75">
      <c r="H5921" s="385"/>
    </row>
    <row r="5922" ht="12.75">
      <c r="H5922" s="385"/>
    </row>
    <row r="5923" ht="12.75">
      <c r="H5923" s="385"/>
    </row>
    <row r="5924" ht="12.75">
      <c r="H5924" s="385"/>
    </row>
    <row r="5925" ht="12.75">
      <c r="H5925" s="385"/>
    </row>
    <row r="5926" ht="12.75">
      <c r="H5926" s="385"/>
    </row>
    <row r="5927" ht="12.75">
      <c r="H5927" s="385"/>
    </row>
    <row r="5928" ht="12.75">
      <c r="H5928" s="385"/>
    </row>
    <row r="5929" ht="12.75">
      <c r="H5929" s="385"/>
    </row>
    <row r="5930" ht="12.75">
      <c r="H5930" s="385"/>
    </row>
    <row r="5931" ht="12.75">
      <c r="H5931" s="385"/>
    </row>
    <row r="5932" ht="12.75">
      <c r="H5932" s="385"/>
    </row>
    <row r="5933" ht="12.75">
      <c r="H5933" s="385"/>
    </row>
    <row r="5934" ht="12.75">
      <c r="H5934" s="385"/>
    </row>
    <row r="5935" ht="12.75">
      <c r="H5935" s="385"/>
    </row>
    <row r="5936" ht="12.75">
      <c r="H5936" s="385"/>
    </row>
    <row r="5937" ht="12.75">
      <c r="H5937" s="385"/>
    </row>
    <row r="5938" ht="12.75">
      <c r="H5938" s="385"/>
    </row>
    <row r="5939" ht="12.75">
      <c r="H5939" s="385"/>
    </row>
    <row r="5940" ht="12.75">
      <c r="H5940" s="385"/>
    </row>
    <row r="5941" ht="12.75">
      <c r="H5941" s="385"/>
    </row>
    <row r="5942" ht="12.75">
      <c r="H5942" s="385"/>
    </row>
    <row r="5943" ht="12.75">
      <c r="H5943" s="385"/>
    </row>
    <row r="5944" ht="12.75">
      <c r="H5944" s="385"/>
    </row>
    <row r="5945" ht="12.75">
      <c r="H5945" s="385"/>
    </row>
    <row r="5946" ht="12.75">
      <c r="H5946" s="385"/>
    </row>
    <row r="5947" ht="12.75">
      <c r="H5947" s="385"/>
    </row>
    <row r="5948" ht="12.75">
      <c r="H5948" s="385"/>
    </row>
    <row r="5949" ht="12.75">
      <c r="H5949" s="385"/>
    </row>
    <row r="5950" ht="12.75">
      <c r="H5950" s="385"/>
    </row>
    <row r="5951" ht="12.75">
      <c r="H5951" s="385"/>
    </row>
    <row r="5952" ht="12.75">
      <c r="H5952" s="385"/>
    </row>
    <row r="5953" ht="12.75">
      <c r="H5953" s="385"/>
    </row>
    <row r="5954" ht="12.75">
      <c r="H5954" s="385"/>
    </row>
    <row r="5955" ht="12.75">
      <c r="H5955" s="385"/>
    </row>
    <row r="5956" ht="12.75">
      <c r="H5956" s="385"/>
    </row>
    <row r="5957" ht="12.75">
      <c r="H5957" s="385"/>
    </row>
    <row r="5958" ht="12.75">
      <c r="H5958" s="385"/>
    </row>
    <row r="5959" ht="12.75">
      <c r="H5959" s="385"/>
    </row>
    <row r="5960" ht="12.75">
      <c r="H5960" s="385"/>
    </row>
    <row r="5961" ht="12.75">
      <c r="H5961" s="385"/>
    </row>
    <row r="5962" ht="12.75">
      <c r="H5962" s="385"/>
    </row>
    <row r="5963" ht="12.75">
      <c r="H5963" s="385"/>
    </row>
    <row r="5964" ht="12.75">
      <c r="H5964" s="385"/>
    </row>
    <row r="5965" ht="12.75">
      <c r="H5965" s="385"/>
    </row>
    <row r="5966" ht="12.75">
      <c r="H5966" s="385"/>
    </row>
    <row r="5967" ht="12.75">
      <c r="H5967" s="385"/>
    </row>
    <row r="5968" ht="12.75">
      <c r="H5968" s="385"/>
    </row>
    <row r="5969" ht="12.75">
      <c r="H5969" s="385"/>
    </row>
    <row r="5970" ht="12.75">
      <c r="H5970" s="385"/>
    </row>
    <row r="5971" ht="12.75">
      <c r="H5971" s="385"/>
    </row>
    <row r="5972" ht="12.75">
      <c r="H5972" s="385"/>
    </row>
    <row r="5973" ht="12.75">
      <c r="H5973" s="385"/>
    </row>
    <row r="5974" ht="12.75">
      <c r="H5974" s="385"/>
    </row>
    <row r="5975" ht="12.75">
      <c r="H5975" s="385"/>
    </row>
    <row r="5976" ht="12.75">
      <c r="H5976" s="385"/>
    </row>
    <row r="5977" ht="12.75">
      <c r="H5977" s="385"/>
    </row>
    <row r="5978" ht="12.75">
      <c r="H5978" s="385"/>
    </row>
    <row r="5979" ht="12.75">
      <c r="H5979" s="385"/>
    </row>
    <row r="5980" ht="12.75">
      <c r="H5980" s="385"/>
    </row>
    <row r="5981" ht="12.75">
      <c r="H5981" s="385"/>
    </row>
    <row r="5982" ht="12.75">
      <c r="H5982" s="385"/>
    </row>
    <row r="5983" ht="12.75">
      <c r="H5983" s="385"/>
    </row>
    <row r="5984" ht="12.75">
      <c r="H5984" s="385"/>
    </row>
    <row r="5985" ht="12.75">
      <c r="H5985" s="385"/>
    </row>
    <row r="5986" ht="12.75">
      <c r="H5986" s="385"/>
    </row>
    <row r="5987" ht="12.75">
      <c r="H5987" s="385"/>
    </row>
    <row r="5988" ht="12.75">
      <c r="H5988" s="385"/>
    </row>
    <row r="5989" ht="12.75">
      <c r="H5989" s="385"/>
    </row>
    <row r="5990" ht="12.75">
      <c r="H5990" s="385"/>
    </row>
    <row r="5991" ht="12.75">
      <c r="H5991" s="385"/>
    </row>
    <row r="5992" ht="12.75">
      <c r="H5992" s="385"/>
    </row>
    <row r="5993" ht="12.75">
      <c r="H5993" s="385"/>
    </row>
    <row r="5994" ht="12.75">
      <c r="H5994" s="385"/>
    </row>
    <row r="5995" ht="12.75">
      <c r="H5995" s="385"/>
    </row>
    <row r="5996" ht="12.75">
      <c r="H5996" s="385"/>
    </row>
    <row r="5997" ht="12.75">
      <c r="H5997" s="385"/>
    </row>
    <row r="5998" ht="12.75">
      <c r="H5998" s="385"/>
    </row>
    <row r="5999" ht="12.75">
      <c r="H5999" s="385"/>
    </row>
    <row r="6000" ht="12.75">
      <c r="H6000" s="385"/>
    </row>
    <row r="6001" ht="12.75">
      <c r="H6001" s="385"/>
    </row>
    <row r="6002" ht="12.75">
      <c r="H6002" s="385"/>
    </row>
    <row r="6003" ht="12.75">
      <c r="H6003" s="385"/>
    </row>
    <row r="6004" ht="12.75">
      <c r="H6004" s="385"/>
    </row>
    <row r="6005" ht="12.75">
      <c r="H6005" s="385"/>
    </row>
    <row r="6006" ht="12.75">
      <c r="H6006" s="385"/>
    </row>
    <row r="6007" ht="12.75">
      <c r="H6007" s="385"/>
    </row>
    <row r="6008" ht="12.75">
      <c r="H6008" s="385"/>
    </row>
    <row r="6009" ht="12.75">
      <c r="H6009" s="385"/>
    </row>
    <row r="6010" ht="12.75">
      <c r="H6010" s="385"/>
    </row>
    <row r="6011" ht="12.75">
      <c r="H6011" s="385"/>
    </row>
    <row r="6012" ht="12.75">
      <c r="H6012" s="385"/>
    </row>
    <row r="6013" ht="12.75">
      <c r="H6013" s="385"/>
    </row>
    <row r="6014" ht="12.75">
      <c r="H6014" s="385"/>
    </row>
    <row r="6015" ht="12.75">
      <c r="H6015" s="385"/>
    </row>
    <row r="6016" ht="12.75">
      <c r="H6016" s="385"/>
    </row>
    <row r="6017" ht="12.75">
      <c r="H6017" s="385"/>
    </row>
    <row r="6018" ht="12.75">
      <c r="H6018" s="385"/>
    </row>
    <row r="6019" ht="12.75">
      <c r="H6019" s="385"/>
    </row>
    <row r="6020" ht="12.75">
      <c r="H6020" s="385"/>
    </row>
    <row r="6021" ht="12.75">
      <c r="H6021" s="385"/>
    </row>
    <row r="6022" ht="12.75">
      <c r="H6022" s="385"/>
    </row>
    <row r="6023" ht="12.75">
      <c r="H6023" s="385"/>
    </row>
    <row r="6024" ht="12.75">
      <c r="H6024" s="385"/>
    </row>
    <row r="6025" ht="12.75">
      <c r="H6025" s="385"/>
    </row>
    <row r="6026" ht="12.75">
      <c r="H6026" s="385"/>
    </row>
    <row r="6027" ht="12.75">
      <c r="H6027" s="385"/>
    </row>
    <row r="6028" ht="12.75">
      <c r="H6028" s="385"/>
    </row>
    <row r="6029" ht="12.75">
      <c r="H6029" s="385"/>
    </row>
    <row r="6030" ht="12.75">
      <c r="H6030" s="385"/>
    </row>
    <row r="6031" ht="12.75">
      <c r="H6031" s="385"/>
    </row>
    <row r="6032" ht="12.75">
      <c r="H6032" s="385"/>
    </row>
    <row r="6033" ht="12.75">
      <c r="H6033" s="385"/>
    </row>
    <row r="6034" ht="12.75">
      <c r="H6034" s="385"/>
    </row>
    <row r="6035" ht="12.75">
      <c r="H6035" s="385"/>
    </row>
    <row r="6036" ht="12.75">
      <c r="H6036" s="385"/>
    </row>
    <row r="6037" ht="12.75">
      <c r="H6037" s="385"/>
    </row>
    <row r="6038" ht="12.75">
      <c r="H6038" s="385"/>
    </row>
    <row r="6039" ht="12.75">
      <c r="H6039" s="385"/>
    </row>
    <row r="6040" ht="12.75">
      <c r="H6040" s="385"/>
    </row>
    <row r="6041" ht="12.75">
      <c r="H6041" s="385"/>
    </row>
    <row r="6042" ht="12.75">
      <c r="H6042" s="385"/>
    </row>
    <row r="6043" ht="12.75">
      <c r="H6043" s="385"/>
    </row>
    <row r="6044" ht="12.75">
      <c r="H6044" s="385"/>
    </row>
    <row r="6045" ht="12.75">
      <c r="H6045" s="385"/>
    </row>
    <row r="6046" ht="12.75">
      <c r="H6046" s="385"/>
    </row>
    <row r="6047" ht="12.75">
      <c r="H6047" s="385"/>
    </row>
    <row r="6048" ht="12.75">
      <c r="H6048" s="385"/>
    </row>
    <row r="6049" ht="12.75">
      <c r="H6049" s="385"/>
    </row>
    <row r="6050" ht="12.75">
      <c r="H6050" s="385"/>
    </row>
    <row r="6051" ht="12.75">
      <c r="H6051" s="385"/>
    </row>
    <row r="6052" ht="12.75">
      <c r="H6052" s="385"/>
    </row>
    <row r="6053" ht="12.75">
      <c r="H6053" s="385"/>
    </row>
    <row r="6054" ht="12.75">
      <c r="H6054" s="385"/>
    </row>
    <row r="6055" ht="12.75">
      <c r="H6055" s="385"/>
    </row>
    <row r="6056" ht="12.75">
      <c r="H6056" s="385"/>
    </row>
    <row r="6057" ht="12.75">
      <c r="H6057" s="385"/>
    </row>
    <row r="6058" ht="12.75">
      <c r="H6058" s="385"/>
    </row>
    <row r="6059" ht="12.75">
      <c r="H6059" s="385"/>
    </row>
    <row r="6060" ht="12.75">
      <c r="H6060" s="385"/>
    </row>
    <row r="6061" ht="12.75">
      <c r="H6061" s="385"/>
    </row>
    <row r="6062" ht="12.75">
      <c r="H6062" s="385"/>
    </row>
    <row r="6063" ht="12.75">
      <c r="H6063" s="385"/>
    </row>
    <row r="6064" ht="12.75">
      <c r="H6064" s="385"/>
    </row>
    <row r="6065" ht="12.75">
      <c r="H6065" s="385"/>
    </row>
    <row r="6066" ht="12.75">
      <c r="H6066" s="385"/>
    </row>
    <row r="6067" ht="12.75">
      <c r="H6067" s="385"/>
    </row>
    <row r="6068" ht="12.75">
      <c r="H6068" s="385"/>
    </row>
    <row r="6069" ht="12.75">
      <c r="H6069" s="385"/>
    </row>
    <row r="6070" ht="12.75">
      <c r="H6070" s="385"/>
    </row>
    <row r="6071" ht="12.75">
      <c r="H6071" s="385"/>
    </row>
    <row r="6072" ht="12.75">
      <c r="H6072" s="385"/>
    </row>
    <row r="6073" ht="12.75">
      <c r="H6073" s="385"/>
    </row>
    <row r="6074" ht="12.75">
      <c r="H6074" s="385"/>
    </row>
    <row r="6075" ht="12.75">
      <c r="H6075" s="385"/>
    </row>
    <row r="6076" ht="12.75">
      <c r="H6076" s="385"/>
    </row>
    <row r="6077" ht="12.75">
      <c r="H6077" s="385"/>
    </row>
    <row r="6078" ht="12.75">
      <c r="H6078" s="385"/>
    </row>
    <row r="6079" ht="12.75">
      <c r="H6079" s="385"/>
    </row>
    <row r="6080" ht="12.75">
      <c r="H6080" s="385"/>
    </row>
    <row r="6081" ht="12.75">
      <c r="H6081" s="385"/>
    </row>
    <row r="6082" ht="12.75">
      <c r="H6082" s="385"/>
    </row>
    <row r="6083" ht="12.75">
      <c r="H6083" s="385"/>
    </row>
    <row r="6084" ht="12.75">
      <c r="H6084" s="385"/>
    </row>
    <row r="6085" ht="12.75">
      <c r="H6085" s="385"/>
    </row>
    <row r="6086" ht="12.75">
      <c r="H6086" s="385"/>
    </row>
    <row r="6087" ht="12.75">
      <c r="H6087" s="385"/>
    </row>
    <row r="6088" ht="12.75">
      <c r="H6088" s="385"/>
    </row>
    <row r="6089" ht="12.75">
      <c r="H6089" s="385"/>
    </row>
    <row r="6090" ht="12.75">
      <c r="H6090" s="385"/>
    </row>
    <row r="6091" ht="12.75">
      <c r="H6091" s="385"/>
    </row>
    <row r="6092" ht="12.75">
      <c r="H6092" s="385"/>
    </row>
    <row r="6093" ht="12.75">
      <c r="H6093" s="385"/>
    </row>
    <row r="6094" ht="12.75">
      <c r="H6094" s="385"/>
    </row>
    <row r="6095" ht="12.75">
      <c r="H6095" s="385"/>
    </row>
    <row r="6096" ht="12.75">
      <c r="H6096" s="385"/>
    </row>
    <row r="6097" ht="12.75">
      <c r="H6097" s="385"/>
    </row>
    <row r="6098" ht="12.75">
      <c r="H6098" s="385"/>
    </row>
    <row r="6099" ht="12.75">
      <c r="H6099" s="385"/>
    </row>
    <row r="6100" ht="12.75">
      <c r="H6100" s="385"/>
    </row>
    <row r="6101" ht="12.75">
      <c r="H6101" s="385"/>
    </row>
    <row r="6102" ht="12.75">
      <c r="H6102" s="385"/>
    </row>
    <row r="6103" ht="12.75">
      <c r="H6103" s="385"/>
    </row>
    <row r="6104" ht="12.75">
      <c r="H6104" s="385"/>
    </row>
    <row r="6105" ht="12.75">
      <c r="H6105" s="385"/>
    </row>
    <row r="6106" ht="12.75">
      <c r="H6106" s="385"/>
    </row>
    <row r="6107" ht="12.75">
      <c r="H6107" s="385"/>
    </row>
    <row r="6108" ht="12.75">
      <c r="H6108" s="385"/>
    </row>
    <row r="6109" ht="12.75">
      <c r="H6109" s="385"/>
    </row>
    <row r="6110" ht="12.75">
      <c r="H6110" s="385"/>
    </row>
    <row r="6111" ht="12.75">
      <c r="H6111" s="385"/>
    </row>
    <row r="6112" ht="12.75">
      <c r="H6112" s="385"/>
    </row>
    <row r="6113" ht="12.75">
      <c r="H6113" s="385"/>
    </row>
    <row r="6114" ht="12.75">
      <c r="H6114" s="385"/>
    </row>
    <row r="6115" ht="12.75">
      <c r="H6115" s="385"/>
    </row>
    <row r="6116" ht="12.75">
      <c r="H6116" s="385"/>
    </row>
    <row r="6117" ht="12.75">
      <c r="H6117" s="385"/>
    </row>
    <row r="6118" ht="12.75">
      <c r="H6118" s="385"/>
    </row>
    <row r="6119" ht="12.75">
      <c r="H6119" s="385"/>
    </row>
    <row r="6120" ht="12.75">
      <c r="H6120" s="385"/>
    </row>
    <row r="6121" ht="12.75">
      <c r="H6121" s="385"/>
    </row>
    <row r="6122" ht="12.75">
      <c r="H6122" s="385"/>
    </row>
    <row r="6123" ht="12.75">
      <c r="H6123" s="385"/>
    </row>
    <row r="6124" ht="12.75">
      <c r="H6124" s="385"/>
    </row>
    <row r="6125" ht="12.75">
      <c r="H6125" s="385"/>
    </row>
    <row r="6126" ht="12.75">
      <c r="H6126" s="385"/>
    </row>
    <row r="6127" ht="12.75">
      <c r="H6127" s="385"/>
    </row>
    <row r="6128" ht="12.75">
      <c r="H6128" s="385"/>
    </row>
    <row r="6129" ht="12.75">
      <c r="H6129" s="385"/>
    </row>
    <row r="6130" ht="12.75">
      <c r="H6130" s="385"/>
    </row>
    <row r="6131" ht="12.75">
      <c r="H6131" s="385"/>
    </row>
    <row r="6132" ht="12.75">
      <c r="H6132" s="385"/>
    </row>
    <row r="6133" ht="12.75">
      <c r="H6133" s="385"/>
    </row>
    <row r="6134" ht="12.75">
      <c r="H6134" s="385"/>
    </row>
    <row r="6135" ht="12.75">
      <c r="H6135" s="385"/>
    </row>
    <row r="6136" ht="12.75">
      <c r="H6136" s="385"/>
    </row>
    <row r="6137" ht="12.75">
      <c r="H6137" s="385"/>
    </row>
    <row r="6138" ht="12.75">
      <c r="H6138" s="385"/>
    </row>
    <row r="6139" ht="12.75">
      <c r="H6139" s="385"/>
    </row>
    <row r="6140" ht="12.75">
      <c r="H6140" s="385"/>
    </row>
    <row r="6141" ht="12.75">
      <c r="H6141" s="385"/>
    </row>
    <row r="6142" ht="12.75">
      <c r="H6142" s="385"/>
    </row>
    <row r="6143" ht="12.75">
      <c r="H6143" s="385"/>
    </row>
    <row r="6144" ht="12.75">
      <c r="H6144" s="385"/>
    </row>
    <row r="6145" ht="12.75">
      <c r="H6145" s="385"/>
    </row>
    <row r="6146" ht="12.75">
      <c r="H6146" s="385"/>
    </row>
    <row r="6147" ht="12.75">
      <c r="H6147" s="385"/>
    </row>
    <row r="6148" ht="12.75">
      <c r="H6148" s="385"/>
    </row>
    <row r="6149" ht="12.75">
      <c r="H6149" s="385"/>
    </row>
    <row r="6150" ht="12.75">
      <c r="H6150" s="385"/>
    </row>
    <row r="6151" ht="12.75">
      <c r="H6151" s="385"/>
    </row>
    <row r="6152" ht="12.75">
      <c r="H6152" s="385"/>
    </row>
    <row r="6153" ht="12.75">
      <c r="H6153" s="385"/>
    </row>
    <row r="6154" ht="12.75">
      <c r="H6154" s="385"/>
    </row>
    <row r="6155" ht="12.75">
      <c r="H6155" s="385"/>
    </row>
    <row r="6156" ht="12.75">
      <c r="H6156" s="385"/>
    </row>
    <row r="6157" ht="12.75">
      <c r="H6157" s="385"/>
    </row>
    <row r="6158" ht="12.75">
      <c r="H6158" s="385"/>
    </row>
    <row r="6159" ht="12.75">
      <c r="H6159" s="385"/>
    </row>
    <row r="6160" ht="12.75">
      <c r="H6160" s="385"/>
    </row>
    <row r="6161" ht="12.75">
      <c r="H6161" s="385"/>
    </row>
    <row r="6162" ht="12.75">
      <c r="H6162" s="385"/>
    </row>
    <row r="6163" ht="12.75">
      <c r="H6163" s="385"/>
    </row>
    <row r="6164" ht="12.75">
      <c r="H6164" s="385"/>
    </row>
    <row r="6165" ht="12.75">
      <c r="H6165" s="385"/>
    </row>
    <row r="6166" ht="12.75">
      <c r="H6166" s="385"/>
    </row>
    <row r="6167" ht="12.75">
      <c r="H6167" s="385"/>
    </row>
    <row r="6168" ht="12.75">
      <c r="H6168" s="385"/>
    </row>
    <row r="6169" ht="12.75">
      <c r="H6169" s="385"/>
    </row>
    <row r="6170" ht="12.75">
      <c r="H6170" s="385"/>
    </row>
    <row r="6171" ht="12.75">
      <c r="H6171" s="385"/>
    </row>
    <row r="6172" ht="12.75">
      <c r="H6172" s="385"/>
    </row>
    <row r="6173" ht="12.75">
      <c r="H6173" s="385"/>
    </row>
    <row r="6174" ht="12.75">
      <c r="H6174" s="385"/>
    </row>
    <row r="6175" ht="12.75">
      <c r="H6175" s="385"/>
    </row>
    <row r="6176" ht="12.75">
      <c r="H6176" s="385"/>
    </row>
    <row r="6177" ht="12.75">
      <c r="H6177" s="385"/>
    </row>
    <row r="6178" ht="12.75">
      <c r="H6178" s="385"/>
    </row>
    <row r="6179" ht="12.75">
      <c r="H6179" s="385"/>
    </row>
    <row r="6180" ht="12.75">
      <c r="H6180" s="385"/>
    </row>
    <row r="6181" ht="12.75">
      <c r="H6181" s="385"/>
    </row>
    <row r="6182" ht="12.75">
      <c r="H6182" s="385"/>
    </row>
    <row r="6183" ht="12.75">
      <c r="H6183" s="385"/>
    </row>
    <row r="6184" ht="12.75">
      <c r="H6184" s="385"/>
    </row>
    <row r="6185" ht="12.75">
      <c r="H6185" s="385"/>
    </row>
    <row r="6186" ht="12.75">
      <c r="H6186" s="385"/>
    </row>
    <row r="6187" ht="12.75">
      <c r="H6187" s="385"/>
    </row>
    <row r="6188" ht="12.75">
      <c r="H6188" s="385"/>
    </row>
    <row r="6189" ht="12.75">
      <c r="H6189" s="385"/>
    </row>
    <row r="6190" ht="12.75">
      <c r="H6190" s="385"/>
    </row>
    <row r="6191" ht="12.75">
      <c r="H6191" s="385"/>
    </row>
    <row r="6192" ht="12.75">
      <c r="H6192" s="385"/>
    </row>
    <row r="6193" ht="12.75">
      <c r="H6193" s="385"/>
    </row>
    <row r="6194" ht="12.75">
      <c r="H6194" s="385"/>
    </row>
    <row r="6195" ht="12.75">
      <c r="H6195" s="385"/>
    </row>
    <row r="6196" ht="12.75">
      <c r="H6196" s="385"/>
    </row>
    <row r="6197" ht="12.75">
      <c r="H6197" s="385"/>
    </row>
    <row r="6198" ht="12.75">
      <c r="H6198" s="385"/>
    </row>
    <row r="6199" ht="12.75">
      <c r="H6199" s="385"/>
    </row>
    <row r="6200" ht="12.75">
      <c r="H6200" s="385"/>
    </row>
    <row r="6201" ht="12.75">
      <c r="H6201" s="385"/>
    </row>
    <row r="6202" ht="12.75">
      <c r="H6202" s="385"/>
    </row>
    <row r="6203" ht="12.75">
      <c r="H6203" s="385"/>
    </row>
    <row r="6204" ht="12.75">
      <c r="H6204" s="385"/>
    </row>
    <row r="6205" ht="12.75">
      <c r="H6205" s="385"/>
    </row>
    <row r="6206" ht="12.75">
      <c r="H6206" s="385"/>
    </row>
    <row r="6207" ht="12.75">
      <c r="H6207" s="385"/>
    </row>
    <row r="6208" ht="12.75">
      <c r="H6208" s="385"/>
    </row>
    <row r="6209" ht="12.75">
      <c r="H6209" s="385"/>
    </row>
    <row r="6210" ht="12.75">
      <c r="H6210" s="385"/>
    </row>
    <row r="6211" ht="12.75">
      <c r="H6211" s="385"/>
    </row>
    <row r="6212" ht="12.75">
      <c r="H6212" s="385"/>
    </row>
    <row r="6213" ht="12.75">
      <c r="H6213" s="385"/>
    </row>
    <row r="6214" ht="12.75">
      <c r="H6214" s="385"/>
    </row>
    <row r="6215" ht="12.75">
      <c r="H6215" s="385"/>
    </row>
    <row r="6216" ht="12.75">
      <c r="H6216" s="385"/>
    </row>
    <row r="6217" ht="12.75">
      <c r="H6217" s="385"/>
    </row>
    <row r="6218" ht="12.75">
      <c r="H6218" s="385"/>
    </row>
    <row r="6219" ht="12.75">
      <c r="H6219" s="385"/>
    </row>
    <row r="6220" ht="12.75">
      <c r="H6220" s="385"/>
    </row>
    <row r="6221" ht="12.75">
      <c r="H6221" s="385"/>
    </row>
    <row r="6222" ht="12.75">
      <c r="H6222" s="385"/>
    </row>
    <row r="6223" ht="12.75">
      <c r="H6223" s="385"/>
    </row>
    <row r="6224" ht="12.75">
      <c r="H6224" s="385"/>
    </row>
    <row r="6225" ht="12.75">
      <c r="H6225" s="385"/>
    </row>
    <row r="6226" ht="12.75">
      <c r="H6226" s="385"/>
    </row>
    <row r="6227" ht="12.75">
      <c r="H6227" s="385"/>
    </row>
    <row r="6228" ht="12.75">
      <c r="H6228" s="385"/>
    </row>
    <row r="6229" ht="12.75">
      <c r="H6229" s="385"/>
    </row>
    <row r="6230" ht="12.75">
      <c r="H6230" s="385"/>
    </row>
    <row r="6231" ht="12.75">
      <c r="H6231" s="385"/>
    </row>
    <row r="6232" ht="12.75">
      <c r="H6232" s="385"/>
    </row>
    <row r="6233" ht="12.75">
      <c r="H6233" s="385"/>
    </row>
    <row r="6234" ht="12.75">
      <c r="H6234" s="385"/>
    </row>
    <row r="6235" ht="12.75">
      <c r="H6235" s="385"/>
    </row>
    <row r="6236" ht="12.75">
      <c r="H6236" s="385"/>
    </row>
    <row r="6237" ht="12.75">
      <c r="H6237" s="385"/>
    </row>
    <row r="6238" ht="12.75">
      <c r="H6238" s="385"/>
    </row>
    <row r="6239" ht="12.75">
      <c r="H6239" s="385"/>
    </row>
    <row r="6240" ht="12.75">
      <c r="H6240" s="385"/>
    </row>
    <row r="6241" ht="12.75">
      <c r="H6241" s="385"/>
    </row>
    <row r="6242" ht="12.75">
      <c r="H6242" s="385"/>
    </row>
    <row r="6243" ht="12.75">
      <c r="H6243" s="385"/>
    </row>
    <row r="6244" ht="12.75">
      <c r="H6244" s="385"/>
    </row>
    <row r="6245" ht="12.75">
      <c r="H6245" s="385"/>
    </row>
    <row r="6246" ht="12.75">
      <c r="H6246" s="385"/>
    </row>
    <row r="6247" ht="12.75">
      <c r="H6247" s="385"/>
    </row>
    <row r="6248" ht="12.75">
      <c r="H6248" s="385"/>
    </row>
    <row r="6249" ht="12.75">
      <c r="H6249" s="385"/>
    </row>
    <row r="6250" ht="12.75">
      <c r="H6250" s="385"/>
    </row>
    <row r="6251" ht="12.75">
      <c r="H6251" s="385"/>
    </row>
    <row r="6252" ht="12.75">
      <c r="H6252" s="385"/>
    </row>
    <row r="6253" ht="12.75">
      <c r="H6253" s="385"/>
    </row>
    <row r="6254" ht="12.75">
      <c r="H6254" s="385"/>
    </row>
    <row r="6255" ht="12.75">
      <c r="H6255" s="385"/>
    </row>
    <row r="6256" ht="12.75">
      <c r="H6256" s="385"/>
    </row>
    <row r="6257" ht="12.75">
      <c r="H6257" s="385"/>
    </row>
    <row r="6258" ht="12.75">
      <c r="H6258" s="385"/>
    </row>
    <row r="6259" ht="12.75">
      <c r="H6259" s="385"/>
    </row>
    <row r="6260" ht="12.75">
      <c r="H6260" s="385"/>
    </row>
    <row r="6261" ht="12.75">
      <c r="H6261" s="385"/>
    </row>
    <row r="6262" ht="12.75">
      <c r="H6262" s="385"/>
    </row>
    <row r="6263" ht="12.75">
      <c r="H6263" s="385"/>
    </row>
    <row r="6264" ht="12.75">
      <c r="H6264" s="385"/>
    </row>
    <row r="6265" ht="12.75">
      <c r="H6265" s="385"/>
    </row>
    <row r="6266" ht="12.75">
      <c r="H6266" s="385"/>
    </row>
    <row r="6267" ht="12.75">
      <c r="H6267" s="385"/>
    </row>
    <row r="6268" ht="12.75">
      <c r="H6268" s="385"/>
    </row>
    <row r="6269" ht="12.75">
      <c r="H6269" s="385"/>
    </row>
    <row r="6270" ht="12.75">
      <c r="H6270" s="385"/>
    </row>
    <row r="6271" ht="12.75">
      <c r="H6271" s="385"/>
    </row>
    <row r="6272" ht="12.75">
      <c r="H6272" s="385"/>
    </row>
    <row r="6273" ht="12.75">
      <c r="H6273" s="385"/>
    </row>
    <row r="6274" ht="12.75">
      <c r="H6274" s="385"/>
    </row>
    <row r="6275" ht="12.75">
      <c r="H6275" s="385"/>
    </row>
    <row r="6276" ht="12.75">
      <c r="H6276" s="385"/>
    </row>
    <row r="6277" ht="12.75">
      <c r="H6277" s="385"/>
    </row>
    <row r="6278" ht="12.75">
      <c r="H6278" s="385"/>
    </row>
    <row r="6279" ht="12.75">
      <c r="H6279" s="385"/>
    </row>
    <row r="6280" ht="12.75">
      <c r="H6280" s="385"/>
    </row>
    <row r="6281" ht="12.75">
      <c r="H6281" s="385"/>
    </row>
    <row r="6282" ht="12.75">
      <c r="H6282" s="385"/>
    </row>
    <row r="6283" ht="12.75">
      <c r="H6283" s="385"/>
    </row>
    <row r="6284" ht="12.75">
      <c r="H6284" s="385"/>
    </row>
    <row r="6285" ht="12.75">
      <c r="H6285" s="385"/>
    </row>
    <row r="6286" ht="12.75">
      <c r="H6286" s="385"/>
    </row>
    <row r="6287" ht="12.75">
      <c r="H6287" s="385"/>
    </row>
    <row r="6288" ht="12.75">
      <c r="H6288" s="385"/>
    </row>
    <row r="6289" ht="12.75">
      <c r="H6289" s="385"/>
    </row>
    <row r="6290" ht="12.75">
      <c r="H6290" s="385"/>
    </row>
    <row r="6291" ht="12.75">
      <c r="H6291" s="385"/>
    </row>
    <row r="6292" ht="12.75">
      <c r="H6292" s="385"/>
    </row>
    <row r="6293" ht="12.75">
      <c r="H6293" s="385"/>
    </row>
    <row r="6294" ht="12.75">
      <c r="H6294" s="385"/>
    </row>
    <row r="6295" ht="12.75">
      <c r="H6295" s="385"/>
    </row>
    <row r="6296" ht="12.75">
      <c r="H6296" s="385"/>
    </row>
    <row r="6297" ht="12.75">
      <c r="H6297" s="385"/>
    </row>
    <row r="6298" ht="12.75">
      <c r="H6298" s="385"/>
    </row>
    <row r="6299" ht="12.75">
      <c r="H6299" s="385"/>
    </row>
    <row r="6300" ht="12.75">
      <c r="H6300" s="385"/>
    </row>
    <row r="6301" ht="12.75">
      <c r="H6301" s="385"/>
    </row>
    <row r="6302" ht="12.75">
      <c r="H6302" s="385"/>
    </row>
    <row r="6303" ht="12.75">
      <c r="H6303" s="385"/>
    </row>
    <row r="6304" ht="12.75">
      <c r="H6304" s="385"/>
    </row>
    <row r="6305" ht="12.75">
      <c r="H6305" s="385"/>
    </row>
    <row r="6306" ht="12.75">
      <c r="H6306" s="385"/>
    </row>
    <row r="6307" ht="12.75">
      <c r="H6307" s="385"/>
    </row>
    <row r="6308" ht="12.75">
      <c r="H6308" s="385"/>
    </row>
    <row r="6309" ht="12.75">
      <c r="H6309" s="385"/>
    </row>
    <row r="6310" ht="12.75">
      <c r="H6310" s="385"/>
    </row>
    <row r="6311" ht="12.75">
      <c r="H6311" s="385"/>
    </row>
    <row r="6312" ht="12.75">
      <c r="H6312" s="385"/>
    </row>
    <row r="6313" ht="12.75">
      <c r="H6313" s="385"/>
    </row>
    <row r="6314" ht="12.75">
      <c r="H6314" s="385"/>
    </row>
    <row r="6315" ht="12.75">
      <c r="H6315" s="385"/>
    </row>
    <row r="6316" ht="12.75">
      <c r="H6316" s="385"/>
    </row>
    <row r="6317" ht="12.75">
      <c r="H6317" s="385"/>
    </row>
    <row r="6318" ht="12.75">
      <c r="H6318" s="385"/>
    </row>
    <row r="6319" ht="12.75">
      <c r="H6319" s="385"/>
    </row>
    <row r="6320" ht="12.75">
      <c r="H6320" s="385"/>
    </row>
    <row r="6321" ht="12.75">
      <c r="H6321" s="385"/>
    </row>
    <row r="6322" ht="12.75">
      <c r="H6322" s="385"/>
    </row>
    <row r="6323" ht="12.75">
      <c r="H6323" s="385"/>
    </row>
    <row r="6324" ht="12.75">
      <c r="H6324" s="385"/>
    </row>
    <row r="6325" ht="12.75">
      <c r="H6325" s="385"/>
    </row>
    <row r="6326" ht="12.75">
      <c r="H6326" s="385"/>
    </row>
    <row r="6327" ht="12.75">
      <c r="H6327" s="385"/>
    </row>
    <row r="6328" ht="12.75">
      <c r="H6328" s="385"/>
    </row>
    <row r="6329" ht="12.75">
      <c r="H6329" s="385"/>
    </row>
    <row r="6330" ht="12.75">
      <c r="H6330" s="385"/>
    </row>
    <row r="6331" ht="12.75">
      <c r="H6331" s="385"/>
    </row>
    <row r="6332" ht="12.75">
      <c r="H6332" s="385"/>
    </row>
    <row r="6333" ht="12.75">
      <c r="H6333" s="385"/>
    </row>
    <row r="6334" ht="12.75">
      <c r="H6334" s="385"/>
    </row>
    <row r="6335" ht="12.75">
      <c r="H6335" s="385"/>
    </row>
    <row r="6336" ht="12.75">
      <c r="H6336" s="385"/>
    </row>
    <row r="6337" ht="12.75">
      <c r="H6337" s="385"/>
    </row>
    <row r="6338" ht="12.75">
      <c r="H6338" s="385"/>
    </row>
    <row r="6339" ht="12.75">
      <c r="H6339" s="385"/>
    </row>
    <row r="6340" ht="12.75">
      <c r="H6340" s="385"/>
    </row>
    <row r="6341" ht="12.75">
      <c r="H6341" s="385"/>
    </row>
    <row r="6342" ht="12.75">
      <c r="H6342" s="385"/>
    </row>
    <row r="6343" ht="12.75">
      <c r="H6343" s="385"/>
    </row>
    <row r="6344" ht="12.75">
      <c r="H6344" s="385"/>
    </row>
    <row r="6345" ht="12.75">
      <c r="H6345" s="385"/>
    </row>
    <row r="6346" ht="12.75">
      <c r="H6346" s="385"/>
    </row>
    <row r="6347" ht="12.75">
      <c r="H6347" s="385"/>
    </row>
    <row r="6348" ht="12.75">
      <c r="H6348" s="385"/>
    </row>
    <row r="6349" ht="12.75">
      <c r="H6349" s="385"/>
    </row>
    <row r="6350" ht="12.75">
      <c r="H6350" s="385"/>
    </row>
    <row r="6351" ht="12.75">
      <c r="H6351" s="385"/>
    </row>
    <row r="6352" ht="12.75">
      <c r="H6352" s="385"/>
    </row>
    <row r="6353" ht="12.75">
      <c r="H6353" s="385"/>
    </row>
    <row r="6354" ht="12.75">
      <c r="H6354" s="385"/>
    </row>
    <row r="6355" ht="12.75">
      <c r="H6355" s="385"/>
    </row>
    <row r="6356" ht="12.75">
      <c r="H6356" s="385"/>
    </row>
    <row r="6357" ht="12.75">
      <c r="H6357" s="385"/>
    </row>
    <row r="6358" ht="12.75">
      <c r="H6358" s="385"/>
    </row>
    <row r="6359" ht="12.75">
      <c r="H6359" s="385"/>
    </row>
    <row r="6360" ht="12.75">
      <c r="H6360" s="385"/>
    </row>
    <row r="6361" ht="12.75">
      <c r="H6361" s="385"/>
    </row>
    <row r="6362" ht="12.75">
      <c r="H6362" s="385"/>
    </row>
    <row r="6363" ht="12.75">
      <c r="H6363" s="385"/>
    </row>
    <row r="6364" ht="12.75">
      <c r="H6364" s="385"/>
    </row>
    <row r="6365" ht="12.75">
      <c r="H6365" s="385"/>
    </row>
    <row r="6366" ht="12.75">
      <c r="H6366" s="385"/>
    </row>
    <row r="6367" ht="12.75">
      <c r="H6367" s="385"/>
    </row>
    <row r="6368" ht="12.75">
      <c r="H6368" s="385"/>
    </row>
    <row r="6369" ht="12.75">
      <c r="H6369" s="385"/>
    </row>
    <row r="6370" ht="12.75">
      <c r="H6370" s="385"/>
    </row>
    <row r="6371" ht="12.75">
      <c r="H6371" s="385"/>
    </row>
    <row r="6372" ht="12.75">
      <c r="H6372" s="385"/>
    </row>
    <row r="6373" ht="12.75">
      <c r="H6373" s="385"/>
    </row>
    <row r="6374" ht="12.75">
      <c r="H6374" s="385"/>
    </row>
    <row r="6375" ht="12.75">
      <c r="H6375" s="385"/>
    </row>
    <row r="6376" ht="12.75">
      <c r="H6376" s="385"/>
    </row>
    <row r="6377" ht="12.75">
      <c r="H6377" s="385"/>
    </row>
    <row r="6378" ht="12.75">
      <c r="H6378" s="385"/>
    </row>
    <row r="6379" ht="12.75">
      <c r="H6379" s="385"/>
    </row>
    <row r="6380" ht="12.75">
      <c r="H6380" s="385"/>
    </row>
    <row r="6381" ht="12.75">
      <c r="H6381" s="385"/>
    </row>
    <row r="6382" ht="12.75">
      <c r="H6382" s="385"/>
    </row>
    <row r="6383" ht="12.75">
      <c r="H6383" s="385"/>
    </row>
    <row r="6384" ht="12.75">
      <c r="H6384" s="385"/>
    </row>
    <row r="6385" ht="12.75">
      <c r="H6385" s="385"/>
    </row>
    <row r="6386" ht="12.75">
      <c r="H6386" s="385"/>
    </row>
    <row r="6387" ht="12.75">
      <c r="H6387" s="385"/>
    </row>
    <row r="6388" ht="12.75">
      <c r="H6388" s="385"/>
    </row>
    <row r="6389" ht="12.75">
      <c r="H6389" s="385"/>
    </row>
    <row r="6390" ht="12.75">
      <c r="H6390" s="385"/>
    </row>
    <row r="6391" ht="12.75">
      <c r="H6391" s="385"/>
    </row>
    <row r="6392" ht="12.75">
      <c r="H6392" s="385"/>
    </row>
    <row r="6393" ht="12.75">
      <c r="H6393" s="385"/>
    </row>
    <row r="6394" ht="12.75">
      <c r="H6394" s="385"/>
    </row>
    <row r="6395" ht="12.75">
      <c r="H6395" s="385"/>
    </row>
    <row r="6396" ht="12.75">
      <c r="H6396" s="385"/>
    </row>
    <row r="6397" ht="12.75">
      <c r="H6397" s="385"/>
    </row>
    <row r="6398" ht="12.75">
      <c r="H6398" s="385"/>
    </row>
    <row r="6399" ht="12.75">
      <c r="H6399" s="385"/>
    </row>
    <row r="6400" ht="12.75">
      <c r="H6400" s="385"/>
    </row>
    <row r="6401" ht="12.75">
      <c r="H6401" s="385"/>
    </row>
    <row r="6402" ht="12.75">
      <c r="H6402" s="385"/>
    </row>
    <row r="6403" ht="12.75">
      <c r="H6403" s="385"/>
    </row>
    <row r="6404" ht="12.75">
      <c r="H6404" s="385"/>
    </row>
    <row r="6405" ht="12.75">
      <c r="H6405" s="385"/>
    </row>
    <row r="6406" ht="12.75">
      <c r="H6406" s="385"/>
    </row>
    <row r="6407" ht="12.75">
      <c r="H6407" s="385"/>
    </row>
    <row r="6408" ht="12.75">
      <c r="H6408" s="385"/>
    </row>
    <row r="6409" ht="12.75">
      <c r="H6409" s="385"/>
    </row>
    <row r="6410" ht="12.75">
      <c r="H6410" s="385"/>
    </row>
    <row r="6411" ht="12.75">
      <c r="H6411" s="385"/>
    </row>
    <row r="6412" ht="12.75">
      <c r="H6412" s="385"/>
    </row>
    <row r="6413" ht="12.75">
      <c r="H6413" s="385"/>
    </row>
    <row r="6414" ht="12.75">
      <c r="H6414" s="385"/>
    </row>
    <row r="6415" ht="12.75">
      <c r="H6415" s="385"/>
    </row>
    <row r="6416" ht="12.75">
      <c r="H6416" s="385"/>
    </row>
    <row r="6417" ht="12.75">
      <c r="H6417" s="385"/>
    </row>
    <row r="6418" ht="12.75">
      <c r="H6418" s="385"/>
    </row>
    <row r="6419" ht="12.75">
      <c r="H6419" s="385"/>
    </row>
    <row r="6420" ht="12.75">
      <c r="H6420" s="385"/>
    </row>
    <row r="6421" ht="12.75">
      <c r="H6421" s="385"/>
    </row>
    <row r="6422" ht="12.75">
      <c r="H6422" s="385"/>
    </row>
    <row r="6423" ht="12.75">
      <c r="H6423" s="385"/>
    </row>
    <row r="6424" ht="12.75">
      <c r="H6424" s="385"/>
    </row>
    <row r="6425" ht="12.75">
      <c r="H6425" s="385"/>
    </row>
    <row r="6426" ht="12.75">
      <c r="H6426" s="385"/>
    </row>
    <row r="6427" ht="12.75">
      <c r="H6427" s="385"/>
    </row>
    <row r="6428" ht="12.75">
      <c r="H6428" s="385"/>
    </row>
    <row r="6429" ht="12.75">
      <c r="H6429" s="385"/>
    </row>
    <row r="6430" ht="12.75">
      <c r="H6430" s="385"/>
    </row>
    <row r="6431" ht="12.75">
      <c r="H6431" s="385"/>
    </row>
    <row r="6432" ht="12.75">
      <c r="H6432" s="385"/>
    </row>
    <row r="6433" ht="12.75">
      <c r="H6433" s="385"/>
    </row>
    <row r="6434" ht="12.75">
      <c r="H6434" s="385"/>
    </row>
    <row r="6435" ht="12.75">
      <c r="H6435" s="385"/>
    </row>
    <row r="6436" ht="12.75">
      <c r="H6436" s="385"/>
    </row>
    <row r="6437" ht="12.75">
      <c r="H6437" s="385"/>
    </row>
    <row r="6438" ht="12.75">
      <c r="H6438" s="385"/>
    </row>
    <row r="6439" ht="12.75">
      <c r="H6439" s="385"/>
    </row>
    <row r="6440" ht="12.75">
      <c r="H6440" s="385"/>
    </row>
    <row r="6441" ht="12.75">
      <c r="H6441" s="385"/>
    </row>
    <row r="6442" ht="12.75">
      <c r="H6442" s="385"/>
    </row>
    <row r="6443" ht="12.75">
      <c r="H6443" s="385"/>
    </row>
    <row r="6444" ht="12.75">
      <c r="H6444" s="385"/>
    </row>
    <row r="6445" ht="12.75">
      <c r="H6445" s="385"/>
    </row>
    <row r="6446" ht="12.75">
      <c r="H6446" s="385"/>
    </row>
    <row r="6447" ht="12.75">
      <c r="H6447" s="385"/>
    </row>
    <row r="6448" ht="12.75">
      <c r="H6448" s="385"/>
    </row>
    <row r="6449" ht="12.75">
      <c r="H6449" s="385"/>
    </row>
    <row r="6450" ht="12.75">
      <c r="H6450" s="385"/>
    </row>
    <row r="6451" ht="12.75">
      <c r="H6451" s="385"/>
    </row>
    <row r="6452" ht="12.75">
      <c r="H6452" s="385"/>
    </row>
    <row r="6453" ht="12.75">
      <c r="H6453" s="385"/>
    </row>
    <row r="6454" ht="12.75">
      <c r="H6454" s="385"/>
    </row>
    <row r="6455" ht="12.75">
      <c r="H6455" s="385"/>
    </row>
    <row r="6456" ht="12.75">
      <c r="H6456" s="385"/>
    </row>
    <row r="6457" ht="12.75">
      <c r="H6457" s="385"/>
    </row>
    <row r="6458" ht="12.75">
      <c r="H6458" s="385"/>
    </row>
    <row r="6459" ht="12.75">
      <c r="H6459" s="385"/>
    </row>
    <row r="6460" ht="12.75">
      <c r="H6460" s="385"/>
    </row>
    <row r="6461" ht="12.75">
      <c r="H6461" s="385"/>
    </row>
    <row r="6462" ht="12.75">
      <c r="H6462" s="385"/>
    </row>
    <row r="6463" ht="12.75">
      <c r="H6463" s="385"/>
    </row>
    <row r="6464" ht="12.75">
      <c r="H6464" s="385"/>
    </row>
    <row r="6465" ht="12.75">
      <c r="H6465" s="385"/>
    </row>
    <row r="6466" ht="12.75">
      <c r="H6466" s="385"/>
    </row>
    <row r="6467" ht="12.75">
      <c r="H6467" s="385"/>
    </row>
    <row r="6468" ht="12.75">
      <c r="H6468" s="385"/>
    </row>
    <row r="6469" ht="12.75">
      <c r="H6469" s="385"/>
    </row>
    <row r="6470" ht="12.75">
      <c r="H6470" s="385"/>
    </row>
    <row r="6471" ht="12.75">
      <c r="H6471" s="385"/>
    </row>
    <row r="6472" ht="12.75">
      <c r="H6472" s="385"/>
    </row>
    <row r="6473" ht="12.75">
      <c r="H6473" s="385"/>
    </row>
    <row r="6474" ht="12.75">
      <c r="H6474" s="385"/>
    </row>
    <row r="6475" ht="12.75">
      <c r="H6475" s="385"/>
    </row>
    <row r="6476" ht="12.75">
      <c r="H6476" s="385"/>
    </row>
    <row r="6477" ht="12.75">
      <c r="H6477" s="385"/>
    </row>
    <row r="6478" ht="12.75">
      <c r="H6478" s="385"/>
    </row>
    <row r="6479" ht="12.75">
      <c r="H6479" s="385"/>
    </row>
    <row r="6480" ht="12.75">
      <c r="H6480" s="385"/>
    </row>
    <row r="6481" ht="12.75">
      <c r="H6481" s="385"/>
    </row>
    <row r="6482" ht="12.75">
      <c r="H6482" s="385"/>
    </row>
    <row r="6483" ht="12.75">
      <c r="H6483" s="385"/>
    </row>
    <row r="6484" ht="12.75">
      <c r="H6484" s="385"/>
    </row>
    <row r="6485" ht="12.75">
      <c r="H6485" s="385"/>
    </row>
    <row r="6486" ht="12.75">
      <c r="H6486" s="385"/>
    </row>
    <row r="6487" ht="12.75">
      <c r="H6487" s="385"/>
    </row>
    <row r="6488" ht="12.75">
      <c r="H6488" s="385"/>
    </row>
    <row r="6489" ht="12.75">
      <c r="H6489" s="385"/>
    </row>
    <row r="6490" ht="12.75">
      <c r="H6490" s="385"/>
    </row>
    <row r="6491" ht="12.75">
      <c r="H6491" s="385"/>
    </row>
    <row r="6492" ht="12.75">
      <c r="H6492" s="385"/>
    </row>
    <row r="6493" ht="12.75">
      <c r="H6493" s="385"/>
    </row>
    <row r="6494" ht="12.75">
      <c r="H6494" s="385"/>
    </row>
    <row r="6495" ht="12.75">
      <c r="H6495" s="385"/>
    </row>
    <row r="6496" ht="12.75">
      <c r="H6496" s="385"/>
    </row>
    <row r="6497" ht="12.75">
      <c r="H6497" s="385"/>
    </row>
    <row r="6498" ht="12.75">
      <c r="H6498" s="385"/>
    </row>
    <row r="6499" ht="12.75">
      <c r="H6499" s="385"/>
    </row>
    <row r="6500" ht="12.75">
      <c r="H6500" s="385"/>
    </row>
    <row r="6501" ht="12.75">
      <c r="H6501" s="385"/>
    </row>
    <row r="6502" ht="12.75">
      <c r="H6502" s="385"/>
    </row>
    <row r="6503" ht="12.75">
      <c r="H6503" s="385"/>
    </row>
    <row r="6504" ht="12.75">
      <c r="H6504" s="385"/>
    </row>
    <row r="6505" ht="12.75">
      <c r="H6505" s="385"/>
    </row>
    <row r="6506" ht="12.75">
      <c r="H6506" s="385"/>
    </row>
    <row r="6507" ht="12.75">
      <c r="H6507" s="385"/>
    </row>
    <row r="6508" ht="12.75">
      <c r="H6508" s="385"/>
    </row>
    <row r="6509" ht="12.75">
      <c r="H6509" s="385"/>
    </row>
    <row r="6510" ht="12.75">
      <c r="H6510" s="385"/>
    </row>
    <row r="6511" ht="12.75">
      <c r="H6511" s="385"/>
    </row>
    <row r="6512" ht="12.75">
      <c r="H6512" s="385"/>
    </row>
    <row r="6513" ht="12.75">
      <c r="H6513" s="385"/>
    </row>
    <row r="6514" ht="12.75">
      <c r="H6514" s="385"/>
    </row>
    <row r="6515" ht="12.75">
      <c r="H6515" s="385"/>
    </row>
    <row r="6516" ht="12.75">
      <c r="H6516" s="385"/>
    </row>
    <row r="6517" ht="12.75">
      <c r="H6517" s="385"/>
    </row>
    <row r="6518" ht="12.75">
      <c r="H6518" s="385"/>
    </row>
    <row r="6519" ht="12.75">
      <c r="H6519" s="385"/>
    </row>
    <row r="6520" ht="12.75">
      <c r="H6520" s="385"/>
    </row>
    <row r="6521" ht="12.75">
      <c r="H6521" s="385"/>
    </row>
    <row r="6522" ht="12.75">
      <c r="H6522" s="385"/>
    </row>
    <row r="6523" ht="12.75">
      <c r="H6523" s="385"/>
    </row>
    <row r="6524" ht="12.75">
      <c r="H6524" s="385"/>
    </row>
    <row r="6525" ht="12.75">
      <c r="H6525" s="385"/>
    </row>
    <row r="6526" ht="12.75">
      <c r="H6526" s="385"/>
    </row>
    <row r="6527" ht="12.75">
      <c r="H6527" s="385"/>
    </row>
    <row r="6528" ht="12.75">
      <c r="H6528" s="385"/>
    </row>
    <row r="6529" ht="12.75">
      <c r="H6529" s="385"/>
    </row>
    <row r="6530" ht="12.75">
      <c r="H6530" s="385"/>
    </row>
    <row r="6531" ht="12.75">
      <c r="H6531" s="385"/>
    </row>
    <row r="6532" ht="12.75">
      <c r="H6532" s="385"/>
    </row>
    <row r="6533" ht="12.75">
      <c r="H6533" s="385"/>
    </row>
    <row r="6534" ht="12.75">
      <c r="H6534" s="385"/>
    </row>
    <row r="6535" ht="12.75">
      <c r="H6535" s="385"/>
    </row>
    <row r="6536" ht="12.75">
      <c r="H6536" s="385"/>
    </row>
    <row r="6537" ht="12.75">
      <c r="H6537" s="385"/>
    </row>
    <row r="6538" ht="12.75">
      <c r="H6538" s="385"/>
    </row>
    <row r="6539" ht="12.75">
      <c r="H6539" s="385"/>
    </row>
    <row r="6540" ht="12.75">
      <c r="H6540" s="385"/>
    </row>
    <row r="6541" ht="12.75">
      <c r="H6541" s="385"/>
    </row>
    <row r="6542" ht="12.75">
      <c r="H6542" s="385"/>
    </row>
    <row r="6543" ht="12.75">
      <c r="H6543" s="385"/>
    </row>
    <row r="6544" ht="12.75">
      <c r="H6544" s="385"/>
    </row>
    <row r="6545" ht="12.75">
      <c r="H6545" s="385"/>
    </row>
    <row r="6546" ht="12.75">
      <c r="H6546" s="385"/>
    </row>
    <row r="6547" ht="12.75">
      <c r="H6547" s="385"/>
    </row>
    <row r="6548" ht="12.75">
      <c r="H6548" s="385"/>
    </row>
    <row r="6549" ht="12.75">
      <c r="H6549" s="385"/>
    </row>
    <row r="6550" ht="12.75">
      <c r="H6550" s="385"/>
    </row>
    <row r="6551" ht="12.75">
      <c r="H6551" s="385"/>
    </row>
    <row r="6552" ht="12.75">
      <c r="H6552" s="385"/>
    </row>
    <row r="6553" ht="12.75">
      <c r="H6553" s="385"/>
    </row>
    <row r="6554" ht="12.75">
      <c r="H6554" s="385"/>
    </row>
    <row r="6555" ht="12.75">
      <c r="H6555" s="385"/>
    </row>
    <row r="6556" ht="12.75">
      <c r="H6556" s="385"/>
    </row>
    <row r="6557" ht="12.75">
      <c r="H6557" s="385"/>
    </row>
    <row r="6558" ht="12.75">
      <c r="H6558" s="385"/>
    </row>
    <row r="6559" ht="12.75">
      <c r="H6559" s="385"/>
    </row>
    <row r="6560" ht="12.75">
      <c r="H6560" s="385"/>
    </row>
    <row r="6561" ht="12.75">
      <c r="H6561" s="385"/>
    </row>
    <row r="6562" ht="12.75">
      <c r="H6562" s="385"/>
    </row>
    <row r="6563" ht="12.75">
      <c r="H6563" s="385"/>
    </row>
    <row r="6564" ht="12.75">
      <c r="H6564" s="385"/>
    </row>
    <row r="6565" ht="12.75">
      <c r="H6565" s="385"/>
    </row>
    <row r="6566" ht="12.75">
      <c r="H6566" s="385"/>
    </row>
    <row r="6567" ht="12.75">
      <c r="H6567" s="385"/>
    </row>
    <row r="6568" ht="12.75">
      <c r="H6568" s="385"/>
    </row>
    <row r="6569" ht="12.75">
      <c r="H6569" s="385"/>
    </row>
    <row r="6570" ht="12.75">
      <c r="H6570" s="385"/>
    </row>
    <row r="6571" ht="12.75">
      <c r="H6571" s="385"/>
    </row>
    <row r="6572" ht="12.75">
      <c r="H6572" s="385"/>
    </row>
    <row r="6573" ht="12.75">
      <c r="H6573" s="385"/>
    </row>
    <row r="6574" ht="12.75">
      <c r="H6574" s="385"/>
    </row>
    <row r="6575" ht="12.75">
      <c r="H6575" s="385"/>
    </row>
    <row r="6576" ht="12.75">
      <c r="H6576" s="385"/>
    </row>
    <row r="6577" ht="12.75">
      <c r="H6577" s="385"/>
    </row>
    <row r="6578" ht="12.75">
      <c r="H6578" s="385"/>
    </row>
    <row r="6579" ht="12.75">
      <c r="H6579" s="385"/>
    </row>
    <row r="6580" ht="12.75">
      <c r="H6580" s="385"/>
    </row>
    <row r="6581" ht="12.75">
      <c r="H6581" s="385"/>
    </row>
    <row r="6582" ht="12.75">
      <c r="H6582" s="385"/>
    </row>
    <row r="6583" ht="12.75">
      <c r="H6583" s="385"/>
    </row>
    <row r="6584" ht="12.75">
      <c r="H6584" s="385"/>
    </row>
    <row r="6585" ht="12.75">
      <c r="H6585" s="385"/>
    </row>
    <row r="6586" ht="12.75">
      <c r="H6586" s="385"/>
    </row>
    <row r="6587" ht="12.75">
      <c r="H6587" s="385"/>
    </row>
    <row r="6588" ht="12.75">
      <c r="H6588" s="385"/>
    </row>
    <row r="6589" ht="12.75">
      <c r="H6589" s="385"/>
    </row>
    <row r="6590" ht="12.75">
      <c r="H6590" s="385"/>
    </row>
    <row r="6591" ht="12.75">
      <c r="H6591" s="385"/>
    </row>
    <row r="6592" ht="12.75">
      <c r="H6592" s="385"/>
    </row>
    <row r="6593" ht="12.75">
      <c r="H6593" s="385"/>
    </row>
    <row r="6594" ht="12.75">
      <c r="H6594" s="385"/>
    </row>
    <row r="6595" ht="12.75">
      <c r="H6595" s="385"/>
    </row>
    <row r="6596" ht="12.75">
      <c r="H6596" s="385"/>
    </row>
    <row r="6597" ht="12.75">
      <c r="H6597" s="385"/>
    </row>
    <row r="6598" ht="12.75">
      <c r="H6598" s="385"/>
    </row>
    <row r="6599" ht="12.75">
      <c r="H6599" s="385"/>
    </row>
    <row r="6600" ht="12.75">
      <c r="H6600" s="385"/>
    </row>
    <row r="6601" ht="12.75">
      <c r="H6601" s="385"/>
    </row>
    <row r="6602" ht="12.75">
      <c r="H6602" s="385"/>
    </row>
    <row r="6603" ht="12.75">
      <c r="H6603" s="385"/>
    </row>
    <row r="6604" ht="12.75">
      <c r="H6604" s="385"/>
    </row>
    <row r="6605" ht="12.75">
      <c r="H6605" s="385"/>
    </row>
    <row r="6606" ht="12.75">
      <c r="H6606" s="385"/>
    </row>
    <row r="6607" ht="12.75">
      <c r="H6607" s="385"/>
    </row>
    <row r="6608" ht="12.75">
      <c r="H6608" s="385"/>
    </row>
    <row r="6609" ht="12.75">
      <c r="H6609" s="385"/>
    </row>
    <row r="6610" ht="12.75">
      <c r="H6610" s="385"/>
    </row>
    <row r="6611" ht="12.75">
      <c r="H6611" s="385"/>
    </row>
    <row r="6612" ht="12.75">
      <c r="H6612" s="385"/>
    </row>
    <row r="6613" ht="12.75">
      <c r="H6613" s="385"/>
    </row>
    <row r="6614" ht="12.75">
      <c r="H6614" s="385"/>
    </row>
    <row r="6615" ht="12.75">
      <c r="H6615" s="385"/>
    </row>
    <row r="6616" ht="12.75">
      <c r="H6616" s="385"/>
    </row>
    <row r="6617" ht="12.75">
      <c r="H6617" s="385"/>
    </row>
    <row r="6618" ht="12.75">
      <c r="H6618" s="385"/>
    </row>
    <row r="6619" ht="12.75">
      <c r="H6619" s="385"/>
    </row>
    <row r="6620" ht="12.75">
      <c r="H6620" s="385"/>
    </row>
    <row r="6621" ht="12.75">
      <c r="H6621" s="385"/>
    </row>
    <row r="6622" ht="12.75">
      <c r="H6622" s="385"/>
    </row>
    <row r="6623" ht="12.75">
      <c r="H6623" s="385"/>
    </row>
    <row r="6624" ht="12.75">
      <c r="H6624" s="385"/>
    </row>
    <row r="6625" ht="12.75">
      <c r="H6625" s="385"/>
    </row>
    <row r="6626" ht="12.75">
      <c r="H6626" s="385"/>
    </row>
    <row r="6627" ht="12.75">
      <c r="H6627" s="385"/>
    </row>
    <row r="6628" ht="12.75">
      <c r="H6628" s="385"/>
    </row>
    <row r="6629" ht="12.75">
      <c r="H6629" s="385"/>
    </row>
    <row r="6630" ht="12.75">
      <c r="H6630" s="385"/>
    </row>
    <row r="6631" ht="12.75">
      <c r="H6631" s="385"/>
    </row>
    <row r="6632" ht="12.75">
      <c r="H6632" s="385"/>
    </row>
    <row r="6633" ht="12.75">
      <c r="H6633" s="385"/>
    </row>
    <row r="6634" ht="12.75">
      <c r="H6634" s="385"/>
    </row>
    <row r="6635" ht="12.75">
      <c r="H6635" s="385"/>
    </row>
    <row r="6636" ht="12.75">
      <c r="H6636" s="385"/>
    </row>
    <row r="6637" ht="12.75">
      <c r="H6637" s="385"/>
    </row>
    <row r="6638" ht="12.75">
      <c r="H6638" s="385"/>
    </row>
    <row r="6639" ht="12.75">
      <c r="H6639" s="385"/>
    </row>
    <row r="6640" ht="12.75">
      <c r="H6640" s="385"/>
    </row>
    <row r="6641" ht="12.75">
      <c r="H6641" s="385"/>
    </row>
    <row r="6642" ht="12.75">
      <c r="H6642" s="385"/>
    </row>
    <row r="6643" ht="12.75">
      <c r="H6643" s="385"/>
    </row>
    <row r="6644" ht="12.75">
      <c r="H6644" s="385"/>
    </row>
    <row r="6645" ht="12.75">
      <c r="H6645" s="385"/>
    </row>
    <row r="6646" ht="12.75">
      <c r="H6646" s="385"/>
    </row>
    <row r="6647" ht="12.75">
      <c r="H6647" s="385"/>
    </row>
    <row r="6648" ht="12.75">
      <c r="H6648" s="385"/>
    </row>
    <row r="6649" ht="12.75">
      <c r="H6649" s="385"/>
    </row>
    <row r="6650" ht="12.75">
      <c r="H6650" s="385"/>
    </row>
    <row r="6651" ht="12.75">
      <c r="H6651" s="385"/>
    </row>
    <row r="6652" ht="12.75">
      <c r="H6652" s="385"/>
    </row>
    <row r="6653" ht="12.75">
      <c r="H6653" s="385"/>
    </row>
    <row r="6654" ht="12.75">
      <c r="H6654" s="385"/>
    </row>
    <row r="6655" ht="12.75">
      <c r="H6655" s="385"/>
    </row>
    <row r="6656" ht="12.75">
      <c r="H6656" s="385"/>
    </row>
    <row r="6657" ht="12.75">
      <c r="H6657" s="385"/>
    </row>
    <row r="6658" ht="12.75">
      <c r="H6658" s="385"/>
    </row>
    <row r="6659" ht="12.75">
      <c r="H6659" s="385"/>
    </row>
    <row r="6660" ht="12.75">
      <c r="H6660" s="385"/>
    </row>
    <row r="6661" ht="12.75">
      <c r="H6661" s="385"/>
    </row>
    <row r="6662" ht="12.75">
      <c r="H6662" s="385"/>
    </row>
    <row r="6663" ht="12.75">
      <c r="H6663" s="385"/>
    </row>
    <row r="6664" ht="12.75">
      <c r="H6664" s="385"/>
    </row>
    <row r="6665" ht="12.75">
      <c r="H6665" s="385"/>
    </row>
    <row r="6666" ht="12.75">
      <c r="H6666" s="385"/>
    </row>
    <row r="6667" ht="12.75">
      <c r="H6667" s="385"/>
    </row>
    <row r="6668" ht="12.75">
      <c r="H6668" s="385"/>
    </row>
    <row r="6669" ht="12.75">
      <c r="H6669" s="385"/>
    </row>
    <row r="6670" ht="12.75">
      <c r="H6670" s="385"/>
    </row>
    <row r="6671" ht="12.75">
      <c r="H6671" s="385"/>
    </row>
    <row r="6672" ht="12.75">
      <c r="H6672" s="385"/>
    </row>
    <row r="6673" ht="12.75">
      <c r="H6673" s="385"/>
    </row>
    <row r="6674" ht="12.75">
      <c r="H6674" s="385"/>
    </row>
    <row r="6675" ht="12.75">
      <c r="H6675" s="385"/>
    </row>
    <row r="6676" ht="12.75">
      <c r="H6676" s="385"/>
    </row>
    <row r="6677" ht="12.75">
      <c r="H6677" s="385"/>
    </row>
    <row r="6678" ht="12.75">
      <c r="H6678" s="385"/>
    </row>
    <row r="6679" ht="12.75">
      <c r="H6679" s="385"/>
    </row>
    <row r="6680" ht="12.75">
      <c r="H6680" s="385"/>
    </row>
    <row r="6681" ht="12.75">
      <c r="H6681" s="385"/>
    </row>
    <row r="6682" ht="12.75">
      <c r="H6682" s="385"/>
    </row>
    <row r="6683" ht="12.75">
      <c r="H6683" s="385"/>
    </row>
    <row r="6684" ht="12.75">
      <c r="H6684" s="385"/>
    </row>
    <row r="6685" ht="12.75">
      <c r="H6685" s="385"/>
    </row>
    <row r="6686" ht="12.75">
      <c r="H6686" s="385"/>
    </row>
    <row r="6687" ht="12.75">
      <c r="H6687" s="385"/>
    </row>
    <row r="6688" ht="12.75">
      <c r="H6688" s="385"/>
    </row>
    <row r="6689" ht="12.75">
      <c r="H6689" s="385"/>
    </row>
    <row r="6690" ht="12.75">
      <c r="H6690" s="385"/>
    </row>
    <row r="6691" ht="12.75">
      <c r="H6691" s="385"/>
    </row>
    <row r="6692" ht="12.75">
      <c r="H6692" s="385"/>
    </row>
    <row r="6693" ht="12.75">
      <c r="H6693" s="385"/>
    </row>
    <row r="6694" ht="12.75">
      <c r="H6694" s="385"/>
    </row>
    <row r="6695" ht="12.75">
      <c r="H6695" s="385"/>
    </row>
    <row r="6696" ht="12.75">
      <c r="H6696" s="385"/>
    </row>
    <row r="6697" ht="12.75">
      <c r="H6697" s="385"/>
    </row>
    <row r="6698" ht="12.75">
      <c r="H6698" s="385"/>
    </row>
    <row r="6699" ht="12.75">
      <c r="H6699" s="385"/>
    </row>
    <row r="6700" ht="12.75">
      <c r="H6700" s="385"/>
    </row>
    <row r="6701" ht="12.75">
      <c r="H6701" s="385"/>
    </row>
    <row r="6702" ht="12.75">
      <c r="H6702" s="385"/>
    </row>
    <row r="6703" ht="12.75">
      <c r="H6703" s="385"/>
    </row>
    <row r="6704" ht="12.75">
      <c r="H6704" s="385"/>
    </row>
    <row r="6705" ht="12.75">
      <c r="H6705" s="385"/>
    </row>
    <row r="6706" ht="12.75">
      <c r="H6706" s="385"/>
    </row>
    <row r="6707" ht="12.75">
      <c r="H6707" s="385"/>
    </row>
    <row r="6708" ht="12.75">
      <c r="H6708" s="385"/>
    </row>
    <row r="6709" ht="12.75">
      <c r="H6709" s="385"/>
    </row>
    <row r="6710" ht="12.75">
      <c r="H6710" s="385"/>
    </row>
    <row r="6711" ht="12.75">
      <c r="H6711" s="385"/>
    </row>
    <row r="6712" ht="12.75">
      <c r="H6712" s="385"/>
    </row>
    <row r="6713" ht="12.75">
      <c r="H6713" s="385"/>
    </row>
    <row r="6714" ht="12.75">
      <c r="H6714" s="385"/>
    </row>
    <row r="6715" ht="12.75">
      <c r="H6715" s="385"/>
    </row>
    <row r="6716" ht="12.75">
      <c r="H6716" s="385"/>
    </row>
    <row r="6717" ht="12.75">
      <c r="H6717" s="385"/>
    </row>
    <row r="6718" ht="12.75">
      <c r="H6718" s="385"/>
    </row>
    <row r="6719" ht="12.75">
      <c r="H6719" s="385"/>
    </row>
    <row r="6720" ht="12.75">
      <c r="H6720" s="385"/>
    </row>
    <row r="6721" ht="12.75">
      <c r="H6721" s="385"/>
    </row>
    <row r="6722" ht="12.75">
      <c r="H6722" s="385"/>
    </row>
    <row r="6723" ht="12.75">
      <c r="H6723" s="385"/>
    </row>
    <row r="6724" ht="12.75">
      <c r="H6724" s="385"/>
    </row>
    <row r="6725" ht="12.75">
      <c r="H6725" s="385"/>
    </row>
    <row r="6726" ht="12.75">
      <c r="H6726" s="385"/>
    </row>
    <row r="6727" ht="12.75">
      <c r="H6727" s="385"/>
    </row>
    <row r="6728" ht="12.75">
      <c r="H6728" s="385"/>
    </row>
    <row r="6729" ht="12.75">
      <c r="H6729" s="385"/>
    </row>
    <row r="6730" ht="12.75">
      <c r="H6730" s="385"/>
    </row>
    <row r="6731" ht="12.75">
      <c r="H6731" s="385"/>
    </row>
    <row r="6732" ht="12.75">
      <c r="H6732" s="385"/>
    </row>
    <row r="6733" ht="12.75">
      <c r="H6733" s="385"/>
    </row>
    <row r="6734" ht="12.75">
      <c r="H6734" s="385"/>
    </row>
    <row r="6735" ht="12.75">
      <c r="H6735" s="385"/>
    </row>
    <row r="6736" ht="12.75">
      <c r="H6736" s="385"/>
    </row>
    <row r="6737" ht="12.75">
      <c r="H6737" s="385"/>
    </row>
    <row r="6738" ht="12.75">
      <c r="H6738" s="385"/>
    </row>
    <row r="6739" ht="12.75">
      <c r="H6739" s="385"/>
    </row>
    <row r="6740" ht="12.75">
      <c r="H6740" s="385"/>
    </row>
    <row r="6741" ht="12.75">
      <c r="H6741" s="385"/>
    </row>
    <row r="6742" ht="12.75">
      <c r="H6742" s="385"/>
    </row>
    <row r="6743" ht="12.75">
      <c r="H6743" s="385"/>
    </row>
    <row r="6744" ht="12.75">
      <c r="H6744" s="385"/>
    </row>
    <row r="6745" ht="12.75">
      <c r="H6745" s="385"/>
    </row>
    <row r="6746" ht="12.75">
      <c r="H6746" s="385"/>
    </row>
    <row r="6747" ht="12.75">
      <c r="H6747" s="385"/>
    </row>
    <row r="6748" ht="12.75">
      <c r="H6748" s="385"/>
    </row>
    <row r="6749" ht="12.75">
      <c r="H6749" s="385"/>
    </row>
    <row r="6750" ht="12.75">
      <c r="H6750" s="385"/>
    </row>
    <row r="6751" ht="12.75">
      <c r="H6751" s="385"/>
    </row>
    <row r="6752" ht="12.75">
      <c r="H6752" s="385"/>
    </row>
    <row r="6753" ht="12.75">
      <c r="H6753" s="385"/>
    </row>
    <row r="6754" ht="12.75">
      <c r="H6754" s="385"/>
    </row>
    <row r="6755" ht="12.75">
      <c r="H6755" s="385"/>
    </row>
    <row r="6756" ht="12.75">
      <c r="H6756" s="385"/>
    </row>
    <row r="6757" ht="12.75">
      <c r="H6757" s="385"/>
    </row>
    <row r="6758" ht="12.75">
      <c r="H6758" s="385"/>
    </row>
    <row r="6759" ht="12.75">
      <c r="H6759" s="385"/>
    </row>
    <row r="6760" ht="12.75">
      <c r="H6760" s="385"/>
    </row>
    <row r="6761" ht="12.75">
      <c r="H6761" s="385"/>
    </row>
    <row r="6762" ht="12.75">
      <c r="H6762" s="385"/>
    </row>
    <row r="6763" ht="12.75">
      <c r="H6763" s="385"/>
    </row>
    <row r="6764" ht="12.75">
      <c r="H6764" s="385"/>
    </row>
    <row r="6765" ht="12.75">
      <c r="H6765" s="385"/>
    </row>
    <row r="6766" ht="12.75">
      <c r="H6766" s="385"/>
    </row>
    <row r="6767" ht="12.75">
      <c r="H6767" s="385"/>
    </row>
    <row r="6768" ht="12.75">
      <c r="H6768" s="385"/>
    </row>
    <row r="6769" ht="12.75">
      <c r="H6769" s="385"/>
    </row>
    <row r="6770" ht="12.75">
      <c r="H6770" s="385"/>
    </row>
    <row r="6771" ht="12.75">
      <c r="H6771" s="385"/>
    </row>
    <row r="6772" ht="12.75">
      <c r="H6772" s="385"/>
    </row>
    <row r="6773" ht="12.75">
      <c r="H6773" s="385"/>
    </row>
    <row r="6774" ht="12.75">
      <c r="H6774" s="385"/>
    </row>
    <row r="6775" ht="12.75">
      <c r="H6775" s="385"/>
    </row>
    <row r="6776" ht="12.75">
      <c r="H6776" s="385"/>
    </row>
    <row r="6777" ht="12.75">
      <c r="H6777" s="385"/>
    </row>
    <row r="6778" ht="12.75">
      <c r="H6778" s="385"/>
    </row>
    <row r="6779" ht="12.75">
      <c r="H6779" s="385"/>
    </row>
    <row r="6780" ht="12.75">
      <c r="H6780" s="385"/>
    </row>
    <row r="6781" ht="12.75">
      <c r="H6781" s="385"/>
    </row>
    <row r="6782" ht="12.75">
      <c r="H6782" s="385"/>
    </row>
    <row r="6783" ht="12.75">
      <c r="H6783" s="385"/>
    </row>
    <row r="6784" ht="12.75">
      <c r="H6784" s="385"/>
    </row>
    <row r="6785" ht="12.75">
      <c r="H6785" s="385"/>
    </row>
    <row r="6786" ht="12.75">
      <c r="H6786" s="385"/>
    </row>
    <row r="6787" ht="12.75">
      <c r="H6787" s="385"/>
    </row>
    <row r="6788" ht="12.75">
      <c r="H6788" s="385"/>
    </row>
    <row r="6789" ht="12.75">
      <c r="H6789" s="385"/>
    </row>
    <row r="6790" ht="12.75">
      <c r="H6790" s="385"/>
    </row>
    <row r="6791" ht="12.75">
      <c r="H6791" s="385"/>
    </row>
    <row r="6792" ht="12.75">
      <c r="H6792" s="385"/>
    </row>
    <row r="6793" ht="12.75">
      <c r="H6793" s="385"/>
    </row>
    <row r="6794" ht="12.75">
      <c r="H6794" s="385"/>
    </row>
    <row r="6795" ht="12.75">
      <c r="H6795" s="385"/>
    </row>
    <row r="6796" ht="12.75">
      <c r="H6796" s="385"/>
    </row>
    <row r="6797" ht="12.75">
      <c r="H6797" s="385"/>
    </row>
    <row r="6798" ht="12.75">
      <c r="H6798" s="385"/>
    </row>
    <row r="6799" ht="12.75">
      <c r="H6799" s="385"/>
    </row>
    <row r="6800" ht="12.75">
      <c r="H6800" s="385"/>
    </row>
    <row r="6801" ht="12.75">
      <c r="H6801" s="385"/>
    </row>
    <row r="6802" ht="12.75">
      <c r="H6802" s="385"/>
    </row>
    <row r="6803" ht="12.75">
      <c r="H6803" s="385"/>
    </row>
    <row r="6804" ht="12.75">
      <c r="H6804" s="385"/>
    </row>
    <row r="6805" ht="12.75">
      <c r="H6805" s="385"/>
    </row>
    <row r="6806" ht="12.75">
      <c r="H6806" s="385"/>
    </row>
    <row r="6807" ht="12.75">
      <c r="H6807" s="385"/>
    </row>
    <row r="6808" ht="12.75">
      <c r="H6808" s="385"/>
    </row>
    <row r="6809" ht="12.75">
      <c r="H6809" s="385"/>
    </row>
    <row r="6810" ht="12.75">
      <c r="H6810" s="385"/>
    </row>
    <row r="6811" ht="12.75">
      <c r="H6811" s="385"/>
    </row>
    <row r="6812" ht="12.75">
      <c r="H6812" s="385"/>
    </row>
    <row r="6813" ht="12.75">
      <c r="H6813" s="385"/>
    </row>
    <row r="6814" ht="12.75">
      <c r="H6814" s="385"/>
    </row>
    <row r="6815" ht="12.75">
      <c r="H6815" s="385"/>
    </row>
    <row r="6816" ht="12.75">
      <c r="H6816" s="385"/>
    </row>
    <row r="6817" ht="12.75">
      <c r="H6817" s="385"/>
    </row>
    <row r="6818" ht="12.75">
      <c r="H6818" s="385"/>
    </row>
    <row r="6819" ht="12.75">
      <c r="H6819" s="385"/>
    </row>
    <row r="6820" ht="12.75">
      <c r="H6820" s="385"/>
    </row>
    <row r="6821" ht="12.75">
      <c r="H6821" s="385"/>
    </row>
    <row r="6822" ht="12.75">
      <c r="H6822" s="385"/>
    </row>
    <row r="6823" ht="12.75">
      <c r="H6823" s="385"/>
    </row>
    <row r="6824" ht="12.75">
      <c r="H6824" s="385"/>
    </row>
    <row r="6825" ht="12.75">
      <c r="H6825" s="385"/>
    </row>
    <row r="6826" ht="12.75">
      <c r="H6826" s="385"/>
    </row>
    <row r="6827" ht="12.75">
      <c r="H6827" s="385"/>
    </row>
    <row r="6828" ht="12.75">
      <c r="H6828" s="385"/>
    </row>
    <row r="6829" ht="12.75">
      <c r="H6829" s="385"/>
    </row>
    <row r="6830" ht="12.75">
      <c r="H6830" s="385"/>
    </row>
    <row r="6831" ht="12.75">
      <c r="H6831" s="385"/>
    </row>
    <row r="6832" ht="12.75">
      <c r="H6832" s="385"/>
    </row>
    <row r="6833" ht="12.75">
      <c r="H6833" s="385"/>
    </row>
    <row r="6834" ht="12.75">
      <c r="H6834" s="385"/>
    </row>
    <row r="6835" ht="12.75">
      <c r="H6835" s="385"/>
    </row>
    <row r="6836" ht="12.75">
      <c r="H6836" s="385"/>
    </row>
    <row r="6837" ht="12.75">
      <c r="H6837" s="385"/>
    </row>
    <row r="6838" ht="12.75">
      <c r="H6838" s="385"/>
    </row>
    <row r="6839" ht="12.75">
      <c r="H6839" s="385"/>
    </row>
    <row r="6840" ht="12.75">
      <c r="H6840" s="385"/>
    </row>
    <row r="6841" ht="12.75">
      <c r="H6841" s="385"/>
    </row>
    <row r="6842" ht="12.75">
      <c r="H6842" s="385"/>
    </row>
    <row r="6843" ht="12.75">
      <c r="H6843" s="385"/>
    </row>
    <row r="6844" ht="12.75">
      <c r="H6844" s="385"/>
    </row>
    <row r="6845" ht="12.75">
      <c r="H6845" s="385"/>
    </row>
    <row r="6846" ht="12.75">
      <c r="H6846" s="385"/>
    </row>
    <row r="6847" ht="12.75">
      <c r="H6847" s="385"/>
    </row>
    <row r="6848" ht="12.75">
      <c r="H6848" s="385"/>
    </row>
    <row r="6849" ht="12.75">
      <c r="H6849" s="385"/>
    </row>
    <row r="6850" ht="12.75">
      <c r="H6850" s="385"/>
    </row>
    <row r="6851" ht="12.75">
      <c r="H6851" s="385"/>
    </row>
    <row r="6852" ht="12.75">
      <c r="H6852" s="385"/>
    </row>
    <row r="6853" ht="12.75">
      <c r="H6853" s="385"/>
    </row>
    <row r="6854" ht="12.75">
      <c r="H6854" s="385"/>
    </row>
    <row r="6855" ht="12.75">
      <c r="H6855" s="385"/>
    </row>
    <row r="6856" ht="12.75">
      <c r="H6856" s="385"/>
    </row>
    <row r="6857" ht="12.75">
      <c r="H6857" s="385"/>
    </row>
    <row r="6858" ht="12.75">
      <c r="H6858" s="385"/>
    </row>
    <row r="6859" ht="12.75">
      <c r="H6859" s="385"/>
    </row>
    <row r="6860" ht="12.75">
      <c r="H6860" s="385"/>
    </row>
    <row r="6861" ht="12.75">
      <c r="H6861" s="385"/>
    </row>
    <row r="6862" ht="12.75">
      <c r="H6862" s="385"/>
    </row>
    <row r="6863" ht="12.75">
      <c r="H6863" s="385"/>
    </row>
    <row r="6864" ht="12.75">
      <c r="H6864" s="385"/>
    </row>
    <row r="6865" ht="12.75">
      <c r="H6865" s="385"/>
    </row>
    <row r="6866" ht="12.75">
      <c r="H6866" s="385"/>
    </row>
    <row r="6867" ht="12.75">
      <c r="H6867" s="385"/>
    </row>
    <row r="6868" ht="12.75">
      <c r="H6868" s="385"/>
    </row>
    <row r="6869" ht="12.75">
      <c r="H6869" s="385"/>
    </row>
    <row r="6870" ht="12.75">
      <c r="H6870" s="385"/>
    </row>
    <row r="6871" ht="12.75">
      <c r="H6871" s="385"/>
    </row>
    <row r="6872" ht="12.75">
      <c r="H6872" s="385"/>
    </row>
    <row r="6873" ht="12.75">
      <c r="H6873" s="385"/>
    </row>
    <row r="6874" ht="12.75">
      <c r="H6874" s="385"/>
    </row>
    <row r="6875" ht="12.75">
      <c r="H6875" s="385"/>
    </row>
    <row r="6876" ht="12.75">
      <c r="H6876" s="385"/>
    </row>
    <row r="6877" ht="12.75">
      <c r="H6877" s="385"/>
    </row>
    <row r="6878" ht="12.75">
      <c r="H6878" s="385"/>
    </row>
    <row r="6879" ht="12.75">
      <c r="H6879" s="385"/>
    </row>
    <row r="6880" ht="12.75">
      <c r="H6880" s="385"/>
    </row>
    <row r="6881" ht="12.75">
      <c r="H6881" s="385"/>
    </row>
    <row r="6882" ht="12.75">
      <c r="H6882" s="385"/>
    </row>
    <row r="6883" ht="12.75">
      <c r="H6883" s="385"/>
    </row>
    <row r="6884" ht="12.75">
      <c r="H6884" s="385"/>
    </row>
    <row r="6885" ht="12.75">
      <c r="H6885" s="385"/>
    </row>
    <row r="6886" ht="12.75">
      <c r="H6886" s="385"/>
    </row>
    <row r="6887" ht="12.75">
      <c r="H6887" s="385"/>
    </row>
    <row r="6888" ht="12.75">
      <c r="H6888" s="385"/>
    </row>
    <row r="6889" ht="12.75">
      <c r="H6889" s="385"/>
    </row>
    <row r="6890" ht="12.75">
      <c r="H6890" s="385"/>
    </row>
    <row r="6891" ht="12.75">
      <c r="H6891" s="385"/>
    </row>
    <row r="6892" ht="12.75">
      <c r="H6892" s="385"/>
    </row>
    <row r="6893" ht="12.75">
      <c r="H6893" s="385"/>
    </row>
    <row r="6894" ht="12.75">
      <c r="H6894" s="385"/>
    </row>
    <row r="6895" ht="12.75">
      <c r="H6895" s="385"/>
    </row>
    <row r="6896" ht="12.75">
      <c r="H6896" s="385"/>
    </row>
    <row r="6897" ht="12.75">
      <c r="H6897" s="385"/>
    </row>
    <row r="6898" ht="12.75">
      <c r="H6898" s="385"/>
    </row>
    <row r="6899" ht="12.75">
      <c r="H6899" s="385"/>
    </row>
    <row r="6900" ht="12.75">
      <c r="H6900" s="385"/>
    </row>
    <row r="6901" ht="12.75">
      <c r="H6901" s="385"/>
    </row>
    <row r="6902" ht="12.75">
      <c r="H6902" s="385"/>
    </row>
    <row r="6903" ht="12.75">
      <c r="H6903" s="385"/>
    </row>
    <row r="6904" ht="12.75">
      <c r="H6904" s="385"/>
    </row>
    <row r="6905" ht="12.75">
      <c r="H6905" s="385"/>
    </row>
    <row r="6906" ht="12.75">
      <c r="H6906" s="385"/>
    </row>
    <row r="6907" ht="12.75">
      <c r="H6907" s="385"/>
    </row>
    <row r="6908" ht="12.75">
      <c r="H6908" s="385"/>
    </row>
    <row r="6909" ht="12.75">
      <c r="H6909" s="385"/>
    </row>
    <row r="6910" ht="12.75">
      <c r="H6910" s="385"/>
    </row>
    <row r="6911" ht="12.75">
      <c r="H6911" s="385"/>
    </row>
    <row r="6912" ht="12.75">
      <c r="H6912" s="385"/>
    </row>
    <row r="6913" ht="12.75">
      <c r="H6913" s="385"/>
    </row>
    <row r="6914" ht="12.75">
      <c r="H6914" s="385"/>
    </row>
    <row r="6915" ht="12.75">
      <c r="H6915" s="385"/>
    </row>
    <row r="6916" ht="12.75">
      <c r="H6916" s="385"/>
    </row>
    <row r="6917" ht="12.75">
      <c r="H6917" s="385"/>
    </row>
    <row r="6918" ht="12.75">
      <c r="H6918" s="385"/>
    </row>
    <row r="6919" ht="12.75">
      <c r="H6919" s="385"/>
    </row>
    <row r="6920" ht="12.75">
      <c r="H6920" s="385"/>
    </row>
    <row r="6921" ht="12.75">
      <c r="H6921" s="385"/>
    </row>
    <row r="6922" ht="12.75">
      <c r="H6922" s="385"/>
    </row>
    <row r="6923" ht="12.75">
      <c r="H6923" s="385"/>
    </row>
    <row r="6924" ht="12.75">
      <c r="H6924" s="385"/>
    </row>
    <row r="6925" ht="12.75">
      <c r="H6925" s="385"/>
    </row>
    <row r="6926" ht="12.75">
      <c r="H6926" s="385"/>
    </row>
    <row r="6927" ht="12.75">
      <c r="H6927" s="385"/>
    </row>
    <row r="6928" ht="12.75">
      <c r="H6928" s="385"/>
    </row>
    <row r="6929" ht="12.75">
      <c r="H6929" s="385"/>
    </row>
    <row r="6930" ht="12.75">
      <c r="H6930" s="385"/>
    </row>
    <row r="6931" ht="12.75">
      <c r="H6931" s="385"/>
    </row>
    <row r="6932" ht="12.75">
      <c r="H6932" s="385"/>
    </row>
    <row r="6933" ht="12.75">
      <c r="H6933" s="385"/>
    </row>
    <row r="6934" ht="12.75">
      <c r="H6934" s="385"/>
    </row>
    <row r="6935" ht="12.75">
      <c r="H6935" s="385"/>
    </row>
    <row r="6936" ht="12.75">
      <c r="H6936" s="385"/>
    </row>
    <row r="6937" ht="12.75">
      <c r="H6937" s="385"/>
    </row>
    <row r="6938" ht="12.75">
      <c r="H6938" s="385"/>
    </row>
    <row r="6939" ht="12.75">
      <c r="H6939" s="385"/>
    </row>
    <row r="6940" ht="12.75">
      <c r="H6940" s="385"/>
    </row>
    <row r="6941" ht="12.75">
      <c r="H6941" s="385"/>
    </row>
    <row r="6942" ht="12.75">
      <c r="H6942" s="385"/>
    </row>
    <row r="6943" ht="12.75">
      <c r="H6943" s="385"/>
    </row>
    <row r="6944" ht="12.75">
      <c r="H6944" s="385"/>
    </row>
    <row r="6945" ht="12.75">
      <c r="H6945" s="385"/>
    </row>
    <row r="6946" ht="12.75">
      <c r="H6946" s="385"/>
    </row>
    <row r="6947" ht="12.75">
      <c r="H6947" s="385"/>
    </row>
    <row r="6948" ht="12.75">
      <c r="H6948" s="385"/>
    </row>
    <row r="6949" ht="12.75">
      <c r="H6949" s="385"/>
    </row>
    <row r="6950" ht="12.75">
      <c r="H6950" s="385"/>
    </row>
    <row r="6951" ht="12.75">
      <c r="H6951" s="385"/>
    </row>
    <row r="6952" ht="12.75">
      <c r="H6952" s="385"/>
    </row>
    <row r="6953" ht="12.75">
      <c r="H6953" s="385"/>
    </row>
    <row r="6954" ht="12.75">
      <c r="H6954" s="385"/>
    </row>
    <row r="6955" ht="12.75">
      <c r="H6955" s="385"/>
    </row>
    <row r="6956" ht="12.75">
      <c r="H6956" s="385"/>
    </row>
    <row r="6957" ht="12.75">
      <c r="H6957" s="385"/>
    </row>
    <row r="6958" ht="12.75">
      <c r="H6958" s="385"/>
    </row>
    <row r="6959" ht="12.75">
      <c r="H6959" s="385"/>
    </row>
    <row r="6960" ht="12.75">
      <c r="H6960" s="385"/>
    </row>
    <row r="6961" ht="12.75">
      <c r="H6961" s="385"/>
    </row>
    <row r="6962" ht="12.75">
      <c r="H6962" s="385"/>
    </row>
    <row r="6963" ht="12.75">
      <c r="H6963" s="385"/>
    </row>
    <row r="6964" ht="12.75">
      <c r="H6964" s="385"/>
    </row>
    <row r="6965" ht="12.75">
      <c r="H6965" s="385"/>
    </row>
    <row r="6966" ht="12.75">
      <c r="H6966" s="385"/>
    </row>
    <row r="6967" ht="12.75">
      <c r="H6967" s="385"/>
    </row>
    <row r="6968" ht="12.75">
      <c r="H6968" s="385"/>
    </row>
    <row r="6969" ht="12.75">
      <c r="H6969" s="385"/>
    </row>
    <row r="6970" ht="12.75">
      <c r="H6970" s="385"/>
    </row>
    <row r="6971" ht="12.75">
      <c r="H6971" s="385"/>
    </row>
    <row r="6972" ht="12.75">
      <c r="H6972" s="385"/>
    </row>
    <row r="6973" ht="12.75">
      <c r="H6973" s="385"/>
    </row>
    <row r="6974" ht="12.75">
      <c r="H6974" s="385"/>
    </row>
    <row r="6975" ht="12.75">
      <c r="H6975" s="385"/>
    </row>
    <row r="6976" ht="12.75">
      <c r="H6976" s="385"/>
    </row>
    <row r="6977" ht="12.75">
      <c r="H6977" s="385"/>
    </row>
    <row r="6978" ht="12.75">
      <c r="H6978" s="385"/>
    </row>
    <row r="6979" ht="12.75">
      <c r="H6979" s="385"/>
    </row>
    <row r="6980" ht="12.75">
      <c r="H6980" s="385"/>
    </row>
    <row r="6981" ht="12.75">
      <c r="H6981" s="385"/>
    </row>
    <row r="6982" ht="12.75">
      <c r="H6982" s="385"/>
    </row>
    <row r="6983" ht="12.75">
      <c r="H6983" s="385"/>
    </row>
    <row r="6984" ht="12.75">
      <c r="H6984" s="385"/>
    </row>
    <row r="6985" ht="12.75">
      <c r="H6985" s="385"/>
    </row>
    <row r="6986" ht="12.75">
      <c r="H6986" s="385"/>
    </row>
    <row r="6987" ht="12.75">
      <c r="H6987" s="385"/>
    </row>
    <row r="6988" ht="12.75">
      <c r="H6988" s="385"/>
    </row>
    <row r="6989" ht="12.75">
      <c r="H6989" s="385"/>
    </row>
    <row r="6990" ht="12.75">
      <c r="H6990" s="385"/>
    </row>
    <row r="6991" ht="12.75">
      <c r="H6991" s="385"/>
    </row>
    <row r="6992" ht="12.75">
      <c r="H6992" s="385"/>
    </row>
    <row r="6993" ht="12.75">
      <c r="H6993" s="385"/>
    </row>
    <row r="6994" ht="12.75">
      <c r="H6994" s="385"/>
    </row>
    <row r="6995" ht="12.75">
      <c r="H6995" s="385"/>
    </row>
    <row r="6996" ht="12.75">
      <c r="H6996" s="385"/>
    </row>
    <row r="6997" ht="12.75">
      <c r="H6997" s="385"/>
    </row>
    <row r="6998" ht="12.75">
      <c r="H6998" s="385"/>
    </row>
    <row r="6999" ht="12.75">
      <c r="H6999" s="385"/>
    </row>
    <row r="7000" ht="12.75">
      <c r="H7000" s="385"/>
    </row>
    <row r="7001" ht="12.75">
      <c r="H7001" s="385"/>
    </row>
    <row r="7002" ht="12.75">
      <c r="H7002" s="385"/>
    </row>
    <row r="7003" ht="12.75">
      <c r="H7003" s="385"/>
    </row>
    <row r="7004" ht="12.75">
      <c r="H7004" s="385"/>
    </row>
    <row r="7005" ht="12.75">
      <c r="H7005" s="385"/>
    </row>
    <row r="7006" ht="12.75">
      <c r="H7006" s="385"/>
    </row>
    <row r="7007" ht="12.75">
      <c r="H7007" s="385"/>
    </row>
    <row r="7008" ht="12.75">
      <c r="H7008" s="385"/>
    </row>
    <row r="7009" ht="12.75">
      <c r="H7009" s="385"/>
    </row>
    <row r="7010" ht="12.75">
      <c r="H7010" s="385"/>
    </row>
    <row r="7011" ht="12.75">
      <c r="H7011" s="385"/>
    </row>
    <row r="7012" ht="12.75">
      <c r="H7012" s="385"/>
    </row>
    <row r="7013" ht="12.75">
      <c r="H7013" s="385"/>
    </row>
    <row r="7014" ht="12.75">
      <c r="H7014" s="385"/>
    </row>
    <row r="7015" ht="12.75">
      <c r="H7015" s="385"/>
    </row>
    <row r="7016" ht="12.75">
      <c r="H7016" s="385"/>
    </row>
    <row r="7017" ht="12.75">
      <c r="H7017" s="385"/>
    </row>
    <row r="7018" ht="12.75">
      <c r="H7018" s="385"/>
    </row>
    <row r="7019" ht="12.75">
      <c r="H7019" s="385"/>
    </row>
    <row r="7020" ht="12.75">
      <c r="H7020" s="385"/>
    </row>
    <row r="7021" ht="12.75">
      <c r="H7021" s="385"/>
    </row>
    <row r="7022" ht="12.75">
      <c r="H7022" s="385"/>
    </row>
    <row r="7023" ht="12.75">
      <c r="H7023" s="385"/>
    </row>
    <row r="7024" ht="12.75">
      <c r="H7024" s="385"/>
    </row>
    <row r="7025" ht="12.75">
      <c r="H7025" s="385"/>
    </row>
    <row r="7026" ht="12.75">
      <c r="H7026" s="385"/>
    </row>
    <row r="7027" ht="12.75">
      <c r="H7027" s="385"/>
    </row>
    <row r="7028" ht="12.75">
      <c r="H7028" s="385"/>
    </row>
    <row r="7029" ht="12.75">
      <c r="H7029" s="385"/>
    </row>
    <row r="7030" ht="12.75">
      <c r="H7030" s="385"/>
    </row>
    <row r="7031" ht="12.75">
      <c r="H7031" s="385"/>
    </row>
    <row r="7032" ht="12.75">
      <c r="H7032" s="385"/>
    </row>
    <row r="7033" ht="12.75">
      <c r="H7033" s="385"/>
    </row>
    <row r="7034" ht="12.75">
      <c r="H7034" s="385"/>
    </row>
    <row r="7035" ht="12.75">
      <c r="H7035" s="385"/>
    </row>
    <row r="7036" ht="12.75">
      <c r="H7036" s="385"/>
    </row>
    <row r="7037" ht="12.75">
      <c r="H7037" s="385"/>
    </row>
    <row r="7038" ht="12.75">
      <c r="H7038" s="385"/>
    </row>
    <row r="7039" ht="12.75">
      <c r="H7039" s="385"/>
    </row>
    <row r="7040" ht="12.75">
      <c r="H7040" s="385"/>
    </row>
    <row r="7041" ht="12.75">
      <c r="H7041" s="385"/>
    </row>
    <row r="7042" ht="12.75">
      <c r="H7042" s="385"/>
    </row>
    <row r="7043" ht="12.75">
      <c r="H7043" s="385"/>
    </row>
    <row r="7044" ht="12.75">
      <c r="H7044" s="385"/>
    </row>
    <row r="7045" ht="12.75">
      <c r="H7045" s="385"/>
    </row>
    <row r="7046" ht="12.75">
      <c r="H7046" s="385"/>
    </row>
    <row r="7047" ht="12.75">
      <c r="H7047" s="385"/>
    </row>
    <row r="7048" ht="12.75">
      <c r="H7048" s="385"/>
    </row>
    <row r="7049" ht="12.75">
      <c r="H7049" s="385"/>
    </row>
    <row r="7050" ht="12.75">
      <c r="H7050" s="385"/>
    </row>
    <row r="7051" ht="12.75">
      <c r="H7051" s="385"/>
    </row>
    <row r="7052" ht="12.75">
      <c r="H7052" s="385"/>
    </row>
    <row r="7053" ht="12.75">
      <c r="H7053" s="385"/>
    </row>
    <row r="7054" ht="12.75">
      <c r="H7054" s="385"/>
    </row>
    <row r="7055" ht="12.75">
      <c r="H7055" s="385"/>
    </row>
    <row r="7056" ht="12.75">
      <c r="H7056" s="385"/>
    </row>
    <row r="7057" ht="12.75">
      <c r="H7057" s="385"/>
    </row>
    <row r="7058" ht="12.75">
      <c r="H7058" s="385"/>
    </row>
    <row r="7059" ht="12.75">
      <c r="H7059" s="385"/>
    </row>
    <row r="7060" ht="12.75">
      <c r="H7060" s="385"/>
    </row>
    <row r="7061" ht="12.75">
      <c r="H7061" s="385"/>
    </row>
    <row r="7062" ht="12.75">
      <c r="H7062" s="385"/>
    </row>
    <row r="7063" ht="12.75">
      <c r="H7063" s="385"/>
    </row>
    <row r="7064" ht="12.75">
      <c r="H7064" s="385"/>
    </row>
    <row r="7065" ht="12.75">
      <c r="H7065" s="385"/>
    </row>
    <row r="7066" ht="12.75">
      <c r="H7066" s="385"/>
    </row>
    <row r="7067" ht="12.75">
      <c r="H7067" s="385"/>
    </row>
    <row r="7068" ht="12.75">
      <c r="H7068" s="385"/>
    </row>
    <row r="7069" ht="12.75">
      <c r="H7069" s="385"/>
    </row>
    <row r="7070" ht="12.75">
      <c r="H7070" s="385"/>
    </row>
    <row r="7071" ht="12.75">
      <c r="H7071" s="385"/>
    </row>
    <row r="7072" ht="12.75">
      <c r="H7072" s="385"/>
    </row>
    <row r="7073" ht="12.75">
      <c r="H7073" s="385"/>
    </row>
    <row r="7074" ht="12.75">
      <c r="H7074" s="385"/>
    </row>
    <row r="7075" ht="12.75">
      <c r="H7075" s="385"/>
    </row>
    <row r="7076" ht="12.75">
      <c r="H7076" s="385"/>
    </row>
    <row r="7077" ht="12.75">
      <c r="H7077" s="385"/>
    </row>
    <row r="7078" ht="12.75">
      <c r="H7078" s="385"/>
    </row>
    <row r="7079" ht="12.75">
      <c r="H7079" s="385"/>
    </row>
    <row r="7080" ht="12.75">
      <c r="H7080" s="385"/>
    </row>
    <row r="7081" ht="12.75">
      <c r="H7081" s="385"/>
    </row>
    <row r="7082" ht="12.75">
      <c r="H7082" s="385"/>
    </row>
    <row r="7083" ht="12.75">
      <c r="H7083" s="385"/>
    </row>
    <row r="7084" ht="12.75">
      <c r="H7084" s="385"/>
    </row>
    <row r="7085" ht="12.75">
      <c r="H7085" s="385"/>
    </row>
    <row r="7086" ht="12.75">
      <c r="H7086" s="385"/>
    </row>
    <row r="7087" ht="12.75">
      <c r="H7087" s="385"/>
    </row>
    <row r="7088" ht="12.75">
      <c r="H7088" s="385"/>
    </row>
    <row r="7089" ht="12.75">
      <c r="H7089" s="385"/>
    </row>
    <row r="7090" ht="12.75">
      <c r="H7090" s="385"/>
    </row>
    <row r="7091" ht="12.75">
      <c r="H7091" s="385"/>
    </row>
    <row r="7092" ht="12.75">
      <c r="H7092" s="385"/>
    </row>
    <row r="7093" ht="12.75">
      <c r="H7093" s="385"/>
    </row>
    <row r="7094" ht="12.75">
      <c r="H7094" s="385"/>
    </row>
    <row r="7095" ht="12.75">
      <c r="H7095" s="385"/>
    </row>
    <row r="7096" ht="12.75">
      <c r="H7096" s="385"/>
    </row>
    <row r="7097" ht="12.75">
      <c r="H7097" s="385"/>
    </row>
    <row r="7098" ht="12.75">
      <c r="H7098" s="385"/>
    </row>
    <row r="7099" ht="12.75">
      <c r="H7099" s="385"/>
    </row>
    <row r="7100" ht="12.75">
      <c r="H7100" s="385"/>
    </row>
    <row r="7101" ht="12.75">
      <c r="H7101" s="385"/>
    </row>
    <row r="7102" ht="12.75">
      <c r="H7102" s="385"/>
    </row>
    <row r="7103" ht="12.75">
      <c r="H7103" s="385"/>
    </row>
    <row r="7104" ht="12.75">
      <c r="H7104" s="385"/>
    </row>
    <row r="7105" ht="12.75">
      <c r="H7105" s="385"/>
    </row>
    <row r="7106" ht="12.75">
      <c r="H7106" s="385"/>
    </row>
    <row r="7107" ht="12.75">
      <c r="H7107" s="385"/>
    </row>
    <row r="7108" ht="12.75">
      <c r="H7108" s="385"/>
    </row>
    <row r="7109" ht="12.75">
      <c r="H7109" s="385"/>
    </row>
    <row r="7110" ht="12.75">
      <c r="H7110" s="385"/>
    </row>
    <row r="7111" ht="12.75">
      <c r="H7111" s="385"/>
    </row>
    <row r="7112" ht="12.75">
      <c r="H7112" s="385"/>
    </row>
    <row r="7113" ht="12.75">
      <c r="H7113" s="385"/>
    </row>
    <row r="7114" ht="12.75">
      <c r="H7114" s="385"/>
    </row>
    <row r="7115" ht="12.75">
      <c r="H7115" s="385"/>
    </row>
    <row r="7116" ht="12.75">
      <c r="H7116" s="385"/>
    </row>
    <row r="7117" ht="12.75">
      <c r="H7117" s="385"/>
    </row>
    <row r="7118" ht="12.75">
      <c r="H7118" s="385"/>
    </row>
    <row r="7119" ht="12.75">
      <c r="H7119" s="385"/>
    </row>
    <row r="7120" ht="12.75">
      <c r="H7120" s="385"/>
    </row>
    <row r="7121" ht="12.75">
      <c r="H7121" s="385"/>
    </row>
    <row r="7122" ht="12.75">
      <c r="H7122" s="385"/>
    </row>
    <row r="7123" ht="12.75">
      <c r="H7123" s="385"/>
    </row>
    <row r="7124" ht="12.75">
      <c r="H7124" s="385"/>
    </row>
    <row r="7125" ht="12.75">
      <c r="H7125" s="385"/>
    </row>
    <row r="7126" ht="12.75">
      <c r="H7126" s="385"/>
    </row>
    <row r="7127" ht="12.75">
      <c r="H7127" s="385"/>
    </row>
    <row r="7128" ht="12.75">
      <c r="H7128" s="385"/>
    </row>
    <row r="7129" ht="12.75">
      <c r="H7129" s="385"/>
    </row>
    <row r="7130" ht="12.75">
      <c r="H7130" s="385"/>
    </row>
    <row r="7131" ht="12.75">
      <c r="H7131" s="385"/>
    </row>
    <row r="7132" ht="12.75">
      <c r="H7132" s="385"/>
    </row>
    <row r="7133" ht="12.75">
      <c r="H7133" s="385"/>
    </row>
    <row r="7134" ht="12.75">
      <c r="H7134" s="385"/>
    </row>
    <row r="7135" ht="12.75">
      <c r="H7135" s="385"/>
    </row>
    <row r="7136" ht="12.75">
      <c r="H7136" s="385"/>
    </row>
    <row r="7137" ht="12.75">
      <c r="H7137" s="385"/>
    </row>
    <row r="7138" ht="12.75">
      <c r="H7138" s="385"/>
    </row>
    <row r="7139" ht="12.75">
      <c r="H7139" s="385"/>
    </row>
    <row r="7140" ht="12.75">
      <c r="H7140" s="385"/>
    </row>
    <row r="7141" ht="12.75">
      <c r="H7141" s="385"/>
    </row>
    <row r="7142" ht="12.75">
      <c r="H7142" s="385"/>
    </row>
    <row r="7143" ht="12.75">
      <c r="H7143" s="385"/>
    </row>
    <row r="7144" ht="12.75">
      <c r="H7144" s="385"/>
    </row>
    <row r="7145" ht="12.75">
      <c r="H7145" s="385"/>
    </row>
    <row r="7146" ht="12.75">
      <c r="H7146" s="385"/>
    </row>
    <row r="7147" ht="12.75">
      <c r="H7147" s="385"/>
    </row>
    <row r="7148" ht="12.75">
      <c r="H7148" s="385"/>
    </row>
    <row r="7149" ht="12.75">
      <c r="H7149" s="385"/>
    </row>
    <row r="7150" ht="12.75">
      <c r="H7150" s="385"/>
    </row>
    <row r="7151" ht="12.75">
      <c r="H7151" s="385"/>
    </row>
    <row r="7152" ht="12.75">
      <c r="H7152" s="385"/>
    </row>
    <row r="7153" ht="12.75">
      <c r="H7153" s="385"/>
    </row>
    <row r="7154" ht="12.75">
      <c r="H7154" s="385"/>
    </row>
    <row r="7155" ht="12.75">
      <c r="H7155" s="385"/>
    </row>
    <row r="7156" ht="12.75">
      <c r="H7156" s="385"/>
    </row>
    <row r="7157" ht="12.75">
      <c r="H7157" s="385"/>
    </row>
    <row r="7158" ht="12.75">
      <c r="H7158" s="385"/>
    </row>
    <row r="7159" ht="12.75">
      <c r="H7159" s="385"/>
    </row>
    <row r="7160" ht="12.75">
      <c r="H7160" s="385"/>
    </row>
    <row r="7161" ht="12.75">
      <c r="H7161" s="385"/>
    </row>
    <row r="7162" ht="12.75">
      <c r="H7162" s="385"/>
    </row>
    <row r="7163" ht="12.75">
      <c r="H7163" s="385"/>
    </row>
    <row r="7164" ht="12.75">
      <c r="H7164" s="385"/>
    </row>
    <row r="7165" ht="12.75">
      <c r="H7165" s="385"/>
    </row>
    <row r="7166" ht="12.75">
      <c r="H7166" s="385"/>
    </row>
    <row r="7167" ht="12.75">
      <c r="H7167" s="385"/>
    </row>
    <row r="7168" ht="12.75">
      <c r="H7168" s="385"/>
    </row>
    <row r="7169" ht="12.75">
      <c r="H7169" s="385"/>
    </row>
    <row r="7170" ht="12.75">
      <c r="H7170" s="385"/>
    </row>
    <row r="7171" ht="12.75">
      <c r="H7171" s="385"/>
    </row>
    <row r="7172" ht="12.75">
      <c r="H7172" s="385"/>
    </row>
    <row r="7173" ht="12.75">
      <c r="H7173" s="385"/>
    </row>
    <row r="7174" ht="12.75">
      <c r="H7174" s="385"/>
    </row>
    <row r="7175" ht="12.75">
      <c r="H7175" s="385"/>
    </row>
    <row r="7176" ht="12.75">
      <c r="H7176" s="385"/>
    </row>
    <row r="7177" ht="12.75">
      <c r="H7177" s="385"/>
    </row>
    <row r="7178" ht="12.75">
      <c r="H7178" s="385"/>
    </row>
    <row r="7179" ht="12.75">
      <c r="H7179" s="385"/>
    </row>
    <row r="7180" ht="12.75">
      <c r="H7180" s="385"/>
    </row>
    <row r="7181" ht="12.75">
      <c r="H7181" s="385"/>
    </row>
    <row r="7182" ht="12.75">
      <c r="H7182" s="385"/>
    </row>
    <row r="7183" ht="12.75">
      <c r="H7183" s="385"/>
    </row>
    <row r="7184" ht="12.75">
      <c r="H7184" s="385"/>
    </row>
    <row r="7185" ht="12.75">
      <c r="H7185" s="385"/>
    </row>
    <row r="7186" ht="12.75">
      <c r="H7186" s="385"/>
    </row>
    <row r="7187" ht="12.75">
      <c r="H7187" s="385"/>
    </row>
    <row r="7188" ht="12.75">
      <c r="H7188" s="385"/>
    </row>
    <row r="7189" ht="12.75">
      <c r="H7189" s="385"/>
    </row>
    <row r="7190" ht="12.75">
      <c r="H7190" s="385"/>
    </row>
    <row r="7191" ht="12.75">
      <c r="H7191" s="385"/>
    </row>
    <row r="7192" ht="12.75">
      <c r="H7192" s="385"/>
    </row>
    <row r="7193" ht="12.75">
      <c r="H7193" s="385"/>
    </row>
    <row r="7194" ht="12.75">
      <c r="H7194" s="385"/>
    </row>
    <row r="7195" ht="12.75">
      <c r="H7195" s="385"/>
    </row>
    <row r="7196" ht="12.75">
      <c r="H7196" s="385"/>
    </row>
    <row r="7197" ht="12.75">
      <c r="H7197" s="385"/>
    </row>
    <row r="7198" ht="12.75">
      <c r="H7198" s="385"/>
    </row>
    <row r="7199" ht="12.75">
      <c r="H7199" s="385"/>
    </row>
    <row r="7200" ht="12.75">
      <c r="H7200" s="385"/>
    </row>
    <row r="7201" ht="12.75">
      <c r="H7201" s="385"/>
    </row>
    <row r="7202" ht="12.75">
      <c r="H7202" s="385"/>
    </row>
    <row r="7203" ht="12.75">
      <c r="H7203" s="385"/>
    </row>
    <row r="7204" ht="12.75">
      <c r="H7204" s="385"/>
    </row>
    <row r="7205" ht="12.75">
      <c r="H7205" s="385"/>
    </row>
    <row r="7206" ht="12.75">
      <c r="H7206" s="385"/>
    </row>
    <row r="7207" ht="12.75">
      <c r="H7207" s="385"/>
    </row>
    <row r="7208" ht="12.75">
      <c r="H7208" s="385"/>
    </row>
    <row r="7209" ht="12.75">
      <c r="H7209" s="385"/>
    </row>
    <row r="7210" ht="12.75">
      <c r="H7210" s="385"/>
    </row>
    <row r="7211" ht="12.75">
      <c r="H7211" s="385"/>
    </row>
    <row r="7212" ht="12.75">
      <c r="H7212" s="385"/>
    </row>
    <row r="7213" ht="12.75">
      <c r="H7213" s="385"/>
    </row>
    <row r="7214" ht="12.75">
      <c r="H7214" s="385"/>
    </row>
    <row r="7215" ht="12.75">
      <c r="H7215" s="385"/>
    </row>
    <row r="7216" ht="12.75">
      <c r="H7216" s="385"/>
    </row>
    <row r="7217" ht="12.75">
      <c r="H7217" s="385"/>
    </row>
    <row r="7218" ht="12.75">
      <c r="H7218" s="385"/>
    </row>
    <row r="7219" ht="12.75">
      <c r="H7219" s="385"/>
    </row>
    <row r="7220" ht="12.75">
      <c r="H7220" s="385"/>
    </row>
    <row r="7221" ht="12.75">
      <c r="H7221" s="385"/>
    </row>
    <row r="7222" ht="12.75">
      <c r="H7222" s="385"/>
    </row>
    <row r="7223" ht="12.75">
      <c r="H7223" s="385"/>
    </row>
    <row r="7224" ht="12.75">
      <c r="H7224" s="385"/>
    </row>
    <row r="7225" ht="12.75">
      <c r="H7225" s="385"/>
    </row>
    <row r="7226" ht="12.75">
      <c r="H7226" s="385"/>
    </row>
    <row r="7227" ht="12.75">
      <c r="H7227" s="385"/>
    </row>
    <row r="7228" ht="12.75">
      <c r="H7228" s="385"/>
    </row>
    <row r="7229" ht="12.75">
      <c r="H7229" s="385"/>
    </row>
    <row r="7230" ht="12.75">
      <c r="H7230" s="385"/>
    </row>
    <row r="7231" ht="12.75">
      <c r="H7231" s="385"/>
    </row>
    <row r="7232" ht="12.75">
      <c r="H7232" s="385"/>
    </row>
    <row r="7233" ht="12.75">
      <c r="H7233" s="385"/>
    </row>
    <row r="7234" ht="12.75">
      <c r="H7234" s="385"/>
    </row>
    <row r="7235" ht="12.75">
      <c r="H7235" s="385"/>
    </row>
    <row r="7236" ht="12.75">
      <c r="H7236" s="385"/>
    </row>
    <row r="7237" ht="12.75">
      <c r="H7237" s="385"/>
    </row>
    <row r="7238" ht="12.75">
      <c r="H7238" s="385"/>
    </row>
    <row r="7239" ht="12.75">
      <c r="H7239" s="385"/>
    </row>
    <row r="7240" ht="12.75">
      <c r="H7240" s="385"/>
    </row>
    <row r="7241" ht="12.75">
      <c r="H7241" s="385"/>
    </row>
    <row r="7242" ht="12.75">
      <c r="H7242" s="385"/>
    </row>
    <row r="7243" ht="12.75">
      <c r="H7243" s="385"/>
    </row>
    <row r="7244" ht="12.75">
      <c r="H7244" s="385"/>
    </row>
    <row r="7245" ht="12.75">
      <c r="H7245" s="385"/>
    </row>
    <row r="7246" ht="12.75">
      <c r="H7246" s="385"/>
    </row>
    <row r="7247" ht="12.75">
      <c r="H7247" s="385"/>
    </row>
    <row r="7248" ht="12.75">
      <c r="H7248" s="385"/>
    </row>
    <row r="7249" ht="12.75">
      <c r="H7249" s="385"/>
    </row>
    <row r="7250" ht="12.75">
      <c r="H7250" s="385"/>
    </row>
    <row r="7251" ht="12.75">
      <c r="H7251" s="385"/>
    </row>
    <row r="7252" ht="12.75">
      <c r="H7252" s="385"/>
    </row>
    <row r="7253" ht="12.75">
      <c r="H7253" s="385"/>
    </row>
    <row r="7254" ht="12.75">
      <c r="H7254" s="385"/>
    </row>
    <row r="7255" ht="12.75">
      <c r="H7255" s="385"/>
    </row>
    <row r="7256" ht="12.75">
      <c r="H7256" s="385"/>
    </row>
    <row r="7257" ht="12.75">
      <c r="H7257" s="385"/>
    </row>
    <row r="7258" ht="12.75">
      <c r="H7258" s="385"/>
    </row>
    <row r="7259" ht="12.75">
      <c r="H7259" s="385"/>
    </row>
    <row r="7260" ht="12.75">
      <c r="H7260" s="385"/>
    </row>
    <row r="7261" ht="12.75">
      <c r="H7261" s="385"/>
    </row>
    <row r="7262" ht="12.75">
      <c r="H7262" s="385"/>
    </row>
    <row r="7263" ht="12.75">
      <c r="H7263" s="385"/>
    </row>
    <row r="7264" ht="12.75">
      <c r="H7264" s="385"/>
    </row>
    <row r="7265" ht="12.75">
      <c r="H7265" s="385"/>
    </row>
    <row r="7266" ht="12.75">
      <c r="H7266" s="385"/>
    </row>
    <row r="7267" ht="12.75">
      <c r="H7267" s="385"/>
    </row>
    <row r="7268" ht="12.75">
      <c r="H7268" s="385"/>
    </row>
    <row r="7269" ht="12.75">
      <c r="H7269" s="385"/>
    </row>
    <row r="7270" ht="12.75">
      <c r="H7270" s="385"/>
    </row>
    <row r="7271" ht="12.75">
      <c r="H7271" s="385"/>
    </row>
    <row r="7272" ht="12.75">
      <c r="H7272" s="385"/>
    </row>
    <row r="7273" ht="12.75">
      <c r="H7273" s="385"/>
    </row>
    <row r="7274" ht="12.75">
      <c r="H7274" s="385"/>
    </row>
    <row r="7275" ht="12.75">
      <c r="H7275" s="385"/>
    </row>
    <row r="7276" ht="12.75">
      <c r="H7276" s="385"/>
    </row>
    <row r="7277" ht="12.75">
      <c r="H7277" s="385"/>
    </row>
    <row r="7278" ht="12.75">
      <c r="H7278" s="385"/>
    </row>
    <row r="7279" ht="12.75">
      <c r="H7279" s="385"/>
    </row>
    <row r="7280" ht="12.75">
      <c r="H7280" s="385"/>
    </row>
    <row r="7281" ht="12.75">
      <c r="H7281" s="385"/>
    </row>
    <row r="7282" ht="12.75">
      <c r="H7282" s="385"/>
    </row>
    <row r="7283" ht="12.75">
      <c r="H7283" s="385"/>
    </row>
    <row r="7284" ht="12.75">
      <c r="H7284" s="385"/>
    </row>
    <row r="7285" ht="12.75">
      <c r="H7285" s="385"/>
    </row>
    <row r="7286" ht="12.75">
      <c r="H7286" s="385"/>
    </row>
    <row r="7287" ht="12.75">
      <c r="H7287" s="385"/>
    </row>
    <row r="7288" ht="12.75">
      <c r="H7288" s="385"/>
    </row>
    <row r="7289" ht="12.75">
      <c r="H7289" s="385"/>
    </row>
    <row r="7290" ht="12.75">
      <c r="H7290" s="385"/>
    </row>
    <row r="7291" ht="12.75">
      <c r="H7291" s="385"/>
    </row>
    <row r="7292" ht="12.75">
      <c r="H7292" s="385"/>
    </row>
    <row r="7293" ht="12.75">
      <c r="H7293" s="385"/>
    </row>
    <row r="7294" ht="12.75">
      <c r="H7294" s="385"/>
    </row>
    <row r="7295" ht="12.75">
      <c r="H7295" s="385"/>
    </row>
    <row r="7296" ht="12.75">
      <c r="H7296" s="385"/>
    </row>
    <row r="7297" ht="12.75">
      <c r="H7297" s="385"/>
    </row>
    <row r="7298" ht="12.75">
      <c r="H7298" s="385"/>
    </row>
    <row r="7299" ht="12.75">
      <c r="H7299" s="385"/>
    </row>
    <row r="7300" ht="12.75">
      <c r="H7300" s="385"/>
    </row>
    <row r="7301" ht="12.75">
      <c r="H7301" s="385"/>
    </row>
    <row r="7302" ht="12.75">
      <c r="H7302" s="385"/>
    </row>
    <row r="7303" ht="12.75">
      <c r="H7303" s="385"/>
    </row>
    <row r="7304" ht="12.75">
      <c r="H7304" s="385"/>
    </row>
    <row r="7305" ht="12.75">
      <c r="H7305" s="385"/>
    </row>
    <row r="7306" ht="12.75">
      <c r="H7306" s="385"/>
    </row>
    <row r="7307" ht="12.75">
      <c r="H7307" s="385"/>
    </row>
    <row r="7308" ht="12.75">
      <c r="H7308" s="385"/>
    </row>
    <row r="7309" ht="12.75">
      <c r="H7309" s="385"/>
    </row>
    <row r="7310" ht="12.75">
      <c r="H7310" s="385"/>
    </row>
    <row r="7311" ht="12.75">
      <c r="H7311" s="385"/>
    </row>
    <row r="7312" ht="12.75">
      <c r="H7312" s="385"/>
    </row>
    <row r="7313" ht="12.75">
      <c r="H7313" s="385"/>
    </row>
    <row r="7314" ht="12.75">
      <c r="H7314" s="385"/>
    </row>
    <row r="7315" ht="12.75">
      <c r="H7315" s="385"/>
    </row>
    <row r="7316" ht="12.75">
      <c r="H7316" s="385"/>
    </row>
    <row r="7317" ht="12.75">
      <c r="H7317" s="385"/>
    </row>
    <row r="7318" ht="12.75">
      <c r="H7318" s="385"/>
    </row>
    <row r="7319" ht="12.75">
      <c r="H7319" s="385"/>
    </row>
    <row r="7320" ht="12.75">
      <c r="H7320" s="385"/>
    </row>
    <row r="7321" ht="12.75">
      <c r="H7321" s="385"/>
    </row>
    <row r="7322" ht="12.75">
      <c r="H7322" s="385"/>
    </row>
    <row r="7323" ht="12.75">
      <c r="H7323" s="385"/>
    </row>
    <row r="7324" ht="12.75">
      <c r="H7324" s="385"/>
    </row>
    <row r="7325" ht="12.75">
      <c r="H7325" s="385"/>
    </row>
    <row r="7326" ht="12.75">
      <c r="H7326" s="385"/>
    </row>
    <row r="7327" ht="12.75">
      <c r="H7327" s="385"/>
    </row>
    <row r="7328" ht="12.75">
      <c r="H7328" s="385"/>
    </row>
    <row r="7329" ht="12.75">
      <c r="H7329" s="385"/>
    </row>
    <row r="7330" ht="12.75">
      <c r="H7330" s="385"/>
    </row>
    <row r="7331" ht="12.75">
      <c r="H7331" s="385"/>
    </row>
    <row r="7332" ht="12.75">
      <c r="H7332" s="385"/>
    </row>
    <row r="7333" ht="12.75">
      <c r="H7333" s="385"/>
    </row>
    <row r="7334" ht="12.75">
      <c r="H7334" s="385"/>
    </row>
    <row r="7335" ht="12.75">
      <c r="H7335" s="385"/>
    </row>
    <row r="7336" ht="12.75">
      <c r="H7336" s="385"/>
    </row>
    <row r="7337" ht="12.75">
      <c r="H7337" s="385"/>
    </row>
    <row r="7338" ht="12.75">
      <c r="H7338" s="385"/>
    </row>
    <row r="7339" ht="12.75">
      <c r="H7339" s="385"/>
    </row>
    <row r="7340" ht="12.75">
      <c r="H7340" s="385"/>
    </row>
    <row r="7341" ht="12.75">
      <c r="H7341" s="385"/>
    </row>
    <row r="7342" ht="12.75">
      <c r="H7342" s="385"/>
    </row>
    <row r="7343" ht="12.75">
      <c r="H7343" s="385"/>
    </row>
    <row r="7344" ht="12.75">
      <c r="H7344" s="385"/>
    </row>
    <row r="7345" ht="12.75">
      <c r="H7345" s="385"/>
    </row>
    <row r="7346" ht="12.75">
      <c r="H7346" s="385"/>
    </row>
    <row r="7347" ht="12.75">
      <c r="H7347" s="385"/>
    </row>
    <row r="7348" ht="12.75">
      <c r="H7348" s="385"/>
    </row>
    <row r="7349" ht="12.75">
      <c r="H7349" s="385"/>
    </row>
    <row r="7350" ht="12.75">
      <c r="H7350" s="385"/>
    </row>
    <row r="7351" ht="12.75">
      <c r="H7351" s="385"/>
    </row>
    <row r="7352" ht="12.75">
      <c r="H7352" s="385"/>
    </row>
    <row r="7353" ht="12.75">
      <c r="H7353" s="385"/>
    </row>
    <row r="7354" ht="12.75">
      <c r="H7354" s="385"/>
    </row>
    <row r="7355" ht="12.75">
      <c r="H7355" s="385"/>
    </row>
    <row r="7356" ht="12.75">
      <c r="H7356" s="385"/>
    </row>
    <row r="7357" ht="12.75">
      <c r="H7357" s="385"/>
    </row>
    <row r="7358" ht="12.75">
      <c r="H7358" s="385"/>
    </row>
    <row r="7359" ht="12.75">
      <c r="H7359" s="385"/>
    </row>
    <row r="7360" ht="12.75">
      <c r="H7360" s="385"/>
    </row>
    <row r="7361" ht="12.75">
      <c r="H7361" s="385"/>
    </row>
    <row r="7362" ht="12.75">
      <c r="H7362" s="385"/>
    </row>
    <row r="7363" ht="12.75">
      <c r="H7363" s="385"/>
    </row>
    <row r="7364" ht="12.75">
      <c r="H7364" s="385"/>
    </row>
    <row r="7365" ht="12.75">
      <c r="H7365" s="385"/>
    </row>
    <row r="7366" ht="12.75">
      <c r="H7366" s="385"/>
    </row>
    <row r="7367" ht="12.75">
      <c r="H7367" s="385"/>
    </row>
    <row r="7368" ht="12.75">
      <c r="H7368" s="385"/>
    </row>
    <row r="7369" ht="12.75">
      <c r="H7369" s="385"/>
    </row>
    <row r="7370" ht="12.75">
      <c r="H7370" s="385"/>
    </row>
    <row r="7371" ht="12.75">
      <c r="H7371" s="385"/>
    </row>
    <row r="7372" ht="12.75">
      <c r="H7372" s="385"/>
    </row>
    <row r="7373" ht="12.75">
      <c r="H7373" s="385"/>
    </row>
    <row r="7374" ht="12.75">
      <c r="H7374" s="385"/>
    </row>
    <row r="7375" ht="12.75">
      <c r="H7375" s="385"/>
    </row>
    <row r="7376" ht="12.75">
      <c r="H7376" s="385"/>
    </row>
    <row r="7377" ht="12.75">
      <c r="H7377" s="385"/>
    </row>
    <row r="7378" ht="12.75">
      <c r="H7378" s="385"/>
    </row>
    <row r="7379" ht="12.75">
      <c r="H7379" s="385"/>
    </row>
    <row r="7380" ht="12.75">
      <c r="H7380" s="385"/>
    </row>
    <row r="7381" ht="12.75">
      <c r="H7381" s="385"/>
    </row>
    <row r="7382" ht="12.75">
      <c r="H7382" s="385"/>
    </row>
    <row r="7383" ht="12.75">
      <c r="H7383" s="385"/>
    </row>
    <row r="7384" ht="12.75">
      <c r="H7384" s="385"/>
    </row>
    <row r="7385" ht="12.75">
      <c r="H7385" s="385"/>
    </row>
    <row r="7386" ht="12.75">
      <c r="H7386" s="385"/>
    </row>
    <row r="7387" ht="12.75">
      <c r="H7387" s="385"/>
    </row>
    <row r="7388" ht="12.75">
      <c r="H7388" s="385"/>
    </row>
    <row r="7389" ht="12.75">
      <c r="H7389" s="385"/>
    </row>
    <row r="7390" ht="12.75">
      <c r="H7390" s="385"/>
    </row>
    <row r="7391" ht="12.75">
      <c r="H7391" s="385"/>
    </row>
    <row r="7392" ht="12.75">
      <c r="H7392" s="385"/>
    </row>
    <row r="7393" ht="12.75">
      <c r="H7393" s="385"/>
    </row>
    <row r="7394" ht="12.75">
      <c r="H7394" s="385"/>
    </row>
    <row r="7395" ht="12.75">
      <c r="H7395" s="385"/>
    </row>
    <row r="7396" ht="12.75">
      <c r="H7396" s="385"/>
    </row>
    <row r="7397" ht="12.75">
      <c r="H7397" s="385"/>
    </row>
    <row r="7398" ht="12.75">
      <c r="H7398" s="385"/>
    </row>
    <row r="7399" ht="12.75">
      <c r="H7399" s="385"/>
    </row>
    <row r="7400" ht="12.75">
      <c r="H7400" s="385"/>
    </row>
    <row r="7401" ht="12.75">
      <c r="H7401" s="385"/>
    </row>
    <row r="7402" ht="12.75">
      <c r="H7402" s="385"/>
    </row>
    <row r="7403" ht="12.75">
      <c r="H7403" s="385"/>
    </row>
    <row r="7404" ht="12.75">
      <c r="H7404" s="385"/>
    </row>
    <row r="7405" ht="12.75">
      <c r="H7405" s="385"/>
    </row>
    <row r="7406" ht="12.75">
      <c r="H7406" s="385"/>
    </row>
    <row r="7407" ht="12.75">
      <c r="H7407" s="385"/>
    </row>
    <row r="7408" ht="12.75">
      <c r="H7408" s="385"/>
    </row>
    <row r="7409" ht="12.75">
      <c r="H7409" s="385"/>
    </row>
    <row r="7410" ht="12.75">
      <c r="H7410" s="385"/>
    </row>
    <row r="7411" ht="12.75">
      <c r="H7411" s="385"/>
    </row>
    <row r="7412" ht="12.75">
      <c r="H7412" s="385"/>
    </row>
    <row r="7413" ht="12.75">
      <c r="H7413" s="385"/>
    </row>
    <row r="7414" ht="12.75">
      <c r="H7414" s="385"/>
    </row>
    <row r="7415" ht="12.75">
      <c r="H7415" s="385"/>
    </row>
    <row r="7416" ht="12.75">
      <c r="H7416" s="385"/>
    </row>
    <row r="7417" ht="12.75">
      <c r="H7417" s="385"/>
    </row>
    <row r="7418" ht="12.75">
      <c r="H7418" s="385"/>
    </row>
    <row r="7419" ht="12.75">
      <c r="H7419" s="385"/>
    </row>
    <row r="7420" ht="12.75">
      <c r="H7420" s="385"/>
    </row>
    <row r="7421" ht="12.75">
      <c r="H7421" s="385"/>
    </row>
    <row r="7422" ht="12.75">
      <c r="H7422" s="385"/>
    </row>
    <row r="7423" ht="12.75">
      <c r="H7423" s="385"/>
    </row>
    <row r="7424" ht="12.75">
      <c r="H7424" s="385"/>
    </row>
    <row r="7425" ht="12.75">
      <c r="H7425" s="385"/>
    </row>
    <row r="7426" ht="12.75">
      <c r="H7426" s="385"/>
    </row>
    <row r="7427" ht="12.75">
      <c r="H7427" s="385"/>
    </row>
    <row r="7428" ht="12.75">
      <c r="H7428" s="385"/>
    </row>
    <row r="7429" ht="12.75">
      <c r="H7429" s="385"/>
    </row>
    <row r="7430" ht="12.75">
      <c r="H7430" s="385"/>
    </row>
    <row r="7431" ht="12.75">
      <c r="H7431" s="385"/>
    </row>
    <row r="7432" ht="12.75">
      <c r="H7432" s="385"/>
    </row>
    <row r="7433" ht="12.75">
      <c r="H7433" s="385"/>
    </row>
    <row r="7434" ht="12.75">
      <c r="H7434" s="385"/>
    </row>
    <row r="7435" ht="12.75">
      <c r="H7435" s="385"/>
    </row>
    <row r="7436" ht="12.75">
      <c r="H7436" s="385"/>
    </row>
    <row r="7437" ht="12.75">
      <c r="H7437" s="385"/>
    </row>
    <row r="7438" ht="12.75">
      <c r="H7438" s="385"/>
    </row>
    <row r="7439" ht="12.75">
      <c r="H7439" s="385"/>
    </row>
    <row r="7440" ht="12.75">
      <c r="H7440" s="385"/>
    </row>
    <row r="7441" ht="12.75">
      <c r="H7441" s="385"/>
    </row>
    <row r="7442" ht="12.75">
      <c r="H7442" s="385"/>
    </row>
    <row r="7443" ht="12.75">
      <c r="H7443" s="385"/>
    </row>
    <row r="7444" ht="12.75">
      <c r="H7444" s="385"/>
    </row>
    <row r="7445" ht="12.75">
      <c r="H7445" s="385"/>
    </row>
    <row r="7446" ht="12.75">
      <c r="H7446" s="385"/>
    </row>
    <row r="7447" ht="12.75">
      <c r="H7447" s="385"/>
    </row>
    <row r="7448" ht="12.75">
      <c r="H7448" s="385"/>
    </row>
    <row r="7449" ht="12.75">
      <c r="H7449" s="385"/>
    </row>
    <row r="7450" ht="12.75">
      <c r="H7450" s="385"/>
    </row>
    <row r="7451" ht="12.75">
      <c r="H7451" s="385"/>
    </row>
    <row r="7452" ht="12.75">
      <c r="H7452" s="385"/>
    </row>
    <row r="7453" ht="12.75">
      <c r="H7453" s="385"/>
    </row>
    <row r="7454" ht="12.75">
      <c r="H7454" s="385"/>
    </row>
    <row r="7455" ht="12.75">
      <c r="H7455" s="385"/>
    </row>
    <row r="7456" ht="12.75">
      <c r="H7456" s="385"/>
    </row>
    <row r="7457" ht="12.75">
      <c r="H7457" s="385"/>
    </row>
    <row r="7458" ht="12.75">
      <c r="H7458" s="385"/>
    </row>
    <row r="7459" ht="12.75">
      <c r="H7459" s="385"/>
    </row>
    <row r="7460" ht="12.75">
      <c r="H7460" s="385"/>
    </row>
    <row r="7461" ht="12.75">
      <c r="H7461" s="385"/>
    </row>
    <row r="7462" ht="12.75">
      <c r="H7462" s="385"/>
    </row>
    <row r="7463" ht="12.75">
      <c r="H7463" s="385"/>
    </row>
    <row r="7464" ht="12.75">
      <c r="H7464" s="385"/>
    </row>
    <row r="7465" ht="12.75">
      <c r="H7465" s="385"/>
    </row>
    <row r="7466" ht="12.75">
      <c r="H7466" s="385"/>
    </row>
    <row r="7467" ht="12.75">
      <c r="H7467" s="385"/>
    </row>
    <row r="7468" ht="12.75">
      <c r="H7468" s="385"/>
    </row>
    <row r="7469" ht="12.75">
      <c r="H7469" s="385"/>
    </row>
    <row r="7470" ht="12.75">
      <c r="H7470" s="385"/>
    </row>
    <row r="7471" ht="12.75">
      <c r="H7471" s="385"/>
    </row>
    <row r="7472" ht="12.75">
      <c r="H7472" s="385"/>
    </row>
    <row r="7473" ht="12.75">
      <c r="H7473" s="385"/>
    </row>
    <row r="7474" ht="12.75">
      <c r="H7474" s="385"/>
    </row>
    <row r="7475" ht="12.75">
      <c r="H7475" s="385"/>
    </row>
    <row r="7476" ht="12.75">
      <c r="H7476" s="385"/>
    </row>
    <row r="7477" ht="12.75">
      <c r="H7477" s="385"/>
    </row>
    <row r="7478" ht="12.75">
      <c r="H7478" s="385"/>
    </row>
    <row r="7479" ht="12.75">
      <c r="H7479" s="385"/>
    </row>
    <row r="7480" ht="12.75">
      <c r="H7480" s="385"/>
    </row>
    <row r="7481" ht="12.75">
      <c r="H7481" s="385"/>
    </row>
    <row r="7482" ht="12.75">
      <c r="H7482" s="385"/>
    </row>
    <row r="7483" ht="12.75">
      <c r="H7483" s="385"/>
    </row>
    <row r="7484" ht="12.75">
      <c r="H7484" s="385"/>
    </row>
    <row r="7485" ht="12.75">
      <c r="H7485" s="385"/>
    </row>
    <row r="7486" ht="12.75">
      <c r="H7486" s="385"/>
    </row>
    <row r="7487" ht="12.75">
      <c r="H7487" s="385"/>
    </row>
    <row r="7488" ht="12.75">
      <c r="H7488" s="385"/>
    </row>
    <row r="7489" ht="12.75">
      <c r="H7489" s="385"/>
    </row>
    <row r="7490" ht="12.75">
      <c r="H7490" s="385"/>
    </row>
    <row r="7491" ht="12.75">
      <c r="H7491" s="385"/>
    </row>
    <row r="7492" ht="12.75">
      <c r="H7492" s="385"/>
    </row>
    <row r="7493" ht="12.75">
      <c r="H7493" s="385"/>
    </row>
    <row r="7494" ht="12.75">
      <c r="H7494" s="385"/>
    </row>
    <row r="7495" ht="12.75">
      <c r="H7495" s="385"/>
    </row>
    <row r="7496" ht="12.75">
      <c r="H7496" s="385"/>
    </row>
    <row r="7497" ht="12.75">
      <c r="H7497" s="385"/>
    </row>
    <row r="7498" ht="12.75">
      <c r="H7498" s="385"/>
    </row>
    <row r="7499" ht="12.75">
      <c r="H7499" s="385"/>
    </row>
    <row r="7500" ht="12.75">
      <c r="H7500" s="385"/>
    </row>
    <row r="7501" ht="12.75">
      <c r="H7501" s="385"/>
    </row>
    <row r="7502" ht="12.75">
      <c r="H7502" s="385"/>
    </row>
    <row r="7503" ht="12.75">
      <c r="H7503" s="385"/>
    </row>
    <row r="7504" ht="12.75">
      <c r="H7504" s="385"/>
    </row>
    <row r="7505" ht="12.75">
      <c r="H7505" s="385"/>
    </row>
    <row r="7506" ht="12.75">
      <c r="H7506" s="385"/>
    </row>
    <row r="7507" ht="12.75">
      <c r="H7507" s="385"/>
    </row>
    <row r="7508" ht="12.75">
      <c r="H7508" s="385"/>
    </row>
    <row r="7509" ht="12.75">
      <c r="H7509" s="385"/>
    </row>
    <row r="7510" ht="12.75">
      <c r="H7510" s="385"/>
    </row>
    <row r="7511" ht="12.75">
      <c r="H7511" s="385"/>
    </row>
    <row r="7512" ht="12.75">
      <c r="H7512" s="385"/>
    </row>
    <row r="7513" ht="12.75">
      <c r="H7513" s="385"/>
    </row>
    <row r="7514" ht="12.75">
      <c r="H7514" s="385"/>
    </row>
    <row r="7515" ht="12.75">
      <c r="H7515" s="385"/>
    </row>
    <row r="7516" ht="12.75">
      <c r="H7516" s="385"/>
    </row>
    <row r="7517" ht="12.75">
      <c r="H7517" s="385"/>
    </row>
    <row r="7518" ht="12.75">
      <c r="H7518" s="385"/>
    </row>
    <row r="7519" ht="12.75">
      <c r="H7519" s="385"/>
    </row>
    <row r="7520" ht="12.75">
      <c r="H7520" s="385"/>
    </row>
    <row r="7521" ht="12.75">
      <c r="H7521" s="385"/>
    </row>
    <row r="7522" ht="12.75">
      <c r="H7522" s="385"/>
    </row>
    <row r="7523" ht="12.75">
      <c r="H7523" s="385"/>
    </row>
    <row r="7524" ht="12.75">
      <c r="H7524" s="385"/>
    </row>
    <row r="7525" ht="12.75">
      <c r="H7525" s="385"/>
    </row>
    <row r="7526" ht="12.75">
      <c r="H7526" s="385"/>
    </row>
    <row r="7527" ht="12.75">
      <c r="H7527" s="385"/>
    </row>
    <row r="7528" ht="12.75">
      <c r="H7528" s="385"/>
    </row>
    <row r="7529" ht="12.75">
      <c r="H7529" s="385"/>
    </row>
    <row r="7530" ht="12.75">
      <c r="H7530" s="385"/>
    </row>
    <row r="7531" ht="12.75">
      <c r="H7531" s="385"/>
    </row>
    <row r="7532" ht="12.75">
      <c r="H7532" s="385"/>
    </row>
    <row r="7533" ht="12.75">
      <c r="H7533" s="385"/>
    </row>
    <row r="7534" ht="12.75">
      <c r="H7534" s="385"/>
    </row>
    <row r="7535" ht="12.75">
      <c r="H7535" s="385"/>
    </row>
    <row r="7536" ht="12.75">
      <c r="H7536" s="385"/>
    </row>
    <row r="7537" ht="12.75">
      <c r="H7537" s="385"/>
    </row>
    <row r="7538" ht="12.75">
      <c r="H7538" s="385"/>
    </row>
    <row r="7539" ht="12.75">
      <c r="H7539" s="385"/>
    </row>
    <row r="7540" ht="12.75">
      <c r="H7540" s="385"/>
    </row>
    <row r="7541" ht="12.75">
      <c r="H7541" s="385"/>
    </row>
    <row r="7542" ht="12.75">
      <c r="H7542" s="385"/>
    </row>
    <row r="7543" ht="12.75">
      <c r="H7543" s="385"/>
    </row>
    <row r="7544" ht="12.75">
      <c r="H7544" s="385"/>
    </row>
    <row r="7545" ht="12.75">
      <c r="H7545" s="385"/>
    </row>
    <row r="7546" ht="12.75">
      <c r="H7546" s="385"/>
    </row>
    <row r="7547" ht="12.75">
      <c r="H7547" s="385"/>
    </row>
    <row r="7548" ht="12.75">
      <c r="H7548" s="385"/>
    </row>
    <row r="7549" ht="12.75">
      <c r="H7549" s="385"/>
    </row>
    <row r="7550" ht="12.75">
      <c r="H7550" s="385"/>
    </row>
    <row r="7551" ht="12.75">
      <c r="H7551" s="385"/>
    </row>
    <row r="7552" ht="12.75">
      <c r="H7552" s="385"/>
    </row>
    <row r="7553" ht="12.75">
      <c r="H7553" s="385"/>
    </row>
    <row r="7554" ht="12.75">
      <c r="H7554" s="385"/>
    </row>
    <row r="7555" ht="12.75">
      <c r="H7555" s="385"/>
    </row>
    <row r="7556" ht="12.75">
      <c r="H7556" s="385"/>
    </row>
    <row r="7557" ht="12.75">
      <c r="H7557" s="385"/>
    </row>
    <row r="7558" ht="12.75">
      <c r="H7558" s="385"/>
    </row>
    <row r="7559" ht="12.75">
      <c r="H7559" s="385"/>
    </row>
    <row r="7560" ht="12.75">
      <c r="H7560" s="385"/>
    </row>
    <row r="7561" ht="12.75">
      <c r="H7561" s="385"/>
    </row>
    <row r="7562" ht="12.75">
      <c r="H7562" s="385"/>
    </row>
    <row r="7563" ht="12.75">
      <c r="H7563" s="385"/>
    </row>
    <row r="7564" ht="12.75">
      <c r="H7564" s="385"/>
    </row>
    <row r="7565" ht="12.75">
      <c r="H7565" s="385"/>
    </row>
    <row r="7566" ht="12.75">
      <c r="H7566" s="385"/>
    </row>
    <row r="7567" ht="12.75">
      <c r="H7567" s="385"/>
    </row>
    <row r="7568" ht="12.75">
      <c r="H7568" s="385"/>
    </row>
    <row r="7569" ht="12.75">
      <c r="H7569" s="385"/>
    </row>
    <row r="7570" ht="12.75">
      <c r="H7570" s="385"/>
    </row>
    <row r="7571" ht="12.75">
      <c r="H7571" s="385"/>
    </row>
    <row r="7572" ht="12.75">
      <c r="H7572" s="385"/>
    </row>
    <row r="7573" ht="12.75">
      <c r="H7573" s="385"/>
    </row>
    <row r="7574" ht="12.75">
      <c r="H7574" s="385"/>
    </row>
    <row r="7575" ht="12.75">
      <c r="H7575" s="385"/>
    </row>
    <row r="7576" ht="12.75">
      <c r="H7576" s="385"/>
    </row>
    <row r="7577" ht="12.75">
      <c r="H7577" s="385"/>
    </row>
    <row r="7578" ht="12.75">
      <c r="H7578" s="385"/>
    </row>
    <row r="7579" ht="12.75">
      <c r="H7579" s="385"/>
    </row>
    <row r="7580" ht="12.75">
      <c r="H7580" s="385"/>
    </row>
    <row r="7581" ht="12.75">
      <c r="H7581" s="385"/>
    </row>
    <row r="7582" ht="12.75">
      <c r="H7582" s="385"/>
    </row>
    <row r="7583" ht="12.75">
      <c r="H7583" s="385"/>
    </row>
    <row r="7584" ht="12.75">
      <c r="H7584" s="385"/>
    </row>
    <row r="7585" ht="12.75">
      <c r="H7585" s="385"/>
    </row>
    <row r="7586" ht="12.75">
      <c r="H7586" s="385"/>
    </row>
    <row r="7587" ht="12.75">
      <c r="H7587" s="385"/>
    </row>
    <row r="7588" ht="12.75">
      <c r="H7588" s="385"/>
    </row>
    <row r="7589" ht="12.75">
      <c r="H7589" s="385"/>
    </row>
    <row r="7590" ht="12.75">
      <c r="H7590" s="385"/>
    </row>
    <row r="7591" ht="12.75">
      <c r="H7591" s="385"/>
    </row>
    <row r="7592" ht="12.75">
      <c r="H7592" s="385"/>
    </row>
    <row r="7593" ht="12.75">
      <c r="H7593" s="385"/>
    </row>
    <row r="7594" ht="12.75">
      <c r="H7594" s="385"/>
    </row>
    <row r="7595" ht="12.75">
      <c r="H7595" s="385"/>
    </row>
    <row r="7596" ht="12.75">
      <c r="H7596" s="385"/>
    </row>
    <row r="7597" ht="12.75">
      <c r="H7597" s="385"/>
    </row>
    <row r="7598" ht="12.75">
      <c r="H7598" s="385"/>
    </row>
    <row r="7599" ht="12.75">
      <c r="H7599" s="385"/>
    </row>
    <row r="7600" ht="12.75">
      <c r="H7600" s="385"/>
    </row>
    <row r="7601" ht="12.75">
      <c r="H7601" s="385"/>
    </row>
    <row r="7602" ht="12.75">
      <c r="H7602" s="385"/>
    </row>
    <row r="7603" ht="12.75">
      <c r="H7603" s="385"/>
    </row>
    <row r="7604" ht="12.75">
      <c r="H7604" s="385"/>
    </row>
    <row r="7605" ht="12.75">
      <c r="H7605" s="385"/>
    </row>
    <row r="7606" ht="12.75">
      <c r="H7606" s="385"/>
    </row>
    <row r="7607" ht="12.75">
      <c r="H7607" s="385"/>
    </row>
    <row r="7608" ht="12.75">
      <c r="H7608" s="385"/>
    </row>
    <row r="7609" ht="12.75">
      <c r="H7609" s="385"/>
    </row>
    <row r="7610" ht="12.75">
      <c r="H7610" s="385"/>
    </row>
    <row r="7611" ht="12.75">
      <c r="H7611" s="385"/>
    </row>
    <row r="7612" ht="12.75">
      <c r="H7612" s="385"/>
    </row>
    <row r="7613" ht="12.75">
      <c r="H7613" s="385"/>
    </row>
    <row r="7614" ht="12.75">
      <c r="H7614" s="385"/>
    </row>
    <row r="7615" ht="12.75">
      <c r="H7615" s="385"/>
    </row>
    <row r="7616" ht="12.75">
      <c r="H7616" s="385"/>
    </row>
    <row r="7617" ht="12.75">
      <c r="H7617" s="385"/>
    </row>
    <row r="7618" ht="12.75">
      <c r="H7618" s="385"/>
    </row>
    <row r="7619" ht="12.75">
      <c r="H7619" s="385"/>
    </row>
    <row r="7620" ht="12.75">
      <c r="H7620" s="385"/>
    </row>
    <row r="7621" ht="12.75">
      <c r="H7621" s="385"/>
    </row>
    <row r="7622" ht="12.75">
      <c r="H7622" s="385"/>
    </row>
    <row r="7623" ht="12.75">
      <c r="H7623" s="385"/>
    </row>
    <row r="7624" ht="12.75">
      <c r="H7624" s="385"/>
    </row>
    <row r="7625" ht="12.75">
      <c r="H7625" s="385"/>
    </row>
    <row r="7626" ht="12.75">
      <c r="H7626" s="385"/>
    </row>
    <row r="7627" ht="12.75">
      <c r="H7627" s="385"/>
    </row>
    <row r="7628" ht="12.75">
      <c r="H7628" s="385"/>
    </row>
    <row r="7629" ht="12.75">
      <c r="H7629" s="385"/>
    </row>
    <row r="7630" ht="12.75">
      <c r="H7630" s="385"/>
    </row>
    <row r="7631" ht="12.75">
      <c r="H7631" s="385"/>
    </row>
    <row r="7632" ht="12.75">
      <c r="H7632" s="385"/>
    </row>
    <row r="7633" ht="12.75">
      <c r="H7633" s="385"/>
    </row>
    <row r="7634" ht="12.75">
      <c r="H7634" s="385"/>
    </row>
    <row r="7635" ht="12.75">
      <c r="H7635" s="385"/>
    </row>
    <row r="7636" ht="12.75">
      <c r="H7636" s="385"/>
    </row>
    <row r="7637" ht="12.75">
      <c r="H7637" s="385"/>
    </row>
    <row r="7638" ht="12.75">
      <c r="H7638" s="385"/>
    </row>
    <row r="7639" ht="12.75">
      <c r="H7639" s="385"/>
    </row>
    <row r="7640" ht="12.75">
      <c r="H7640" s="385"/>
    </row>
    <row r="7641" ht="12.75">
      <c r="H7641" s="385"/>
    </row>
    <row r="7642" ht="12.75">
      <c r="H7642" s="385"/>
    </row>
    <row r="7643" ht="12.75">
      <c r="H7643" s="385"/>
    </row>
    <row r="7644" ht="12.75">
      <c r="H7644" s="385"/>
    </row>
    <row r="7645" ht="12.75">
      <c r="H7645" s="385"/>
    </row>
    <row r="7646" ht="12.75">
      <c r="H7646" s="385"/>
    </row>
    <row r="7647" ht="12.75">
      <c r="H7647" s="385"/>
    </row>
    <row r="7648" ht="12.75">
      <c r="H7648" s="385"/>
    </row>
    <row r="7649" ht="12.75">
      <c r="H7649" s="385"/>
    </row>
    <row r="7650" ht="12.75">
      <c r="H7650" s="385"/>
    </row>
    <row r="7651" ht="12.75">
      <c r="H7651" s="385"/>
    </row>
    <row r="7652" ht="12.75">
      <c r="H7652" s="385"/>
    </row>
    <row r="7653" ht="12.75">
      <c r="H7653" s="385"/>
    </row>
    <row r="7654" ht="12.75">
      <c r="H7654" s="385"/>
    </row>
    <row r="7655" ht="12.75">
      <c r="H7655" s="385"/>
    </row>
    <row r="7656" ht="12.75">
      <c r="H7656" s="385"/>
    </row>
    <row r="7657" ht="12.75">
      <c r="H7657" s="385"/>
    </row>
    <row r="7658" ht="12.75">
      <c r="H7658" s="385"/>
    </row>
    <row r="7659" ht="12.75">
      <c r="H7659" s="385"/>
    </row>
    <row r="7660" ht="12.75">
      <c r="H7660" s="385"/>
    </row>
    <row r="7661" ht="12.75">
      <c r="H7661" s="385"/>
    </row>
    <row r="7662" ht="12.75">
      <c r="H7662" s="385"/>
    </row>
    <row r="7663" ht="12.75">
      <c r="H7663" s="385"/>
    </row>
    <row r="7664" ht="12.75">
      <c r="H7664" s="385"/>
    </row>
    <row r="7665" ht="12.75">
      <c r="H7665" s="385"/>
    </row>
    <row r="7666" ht="12.75">
      <c r="H7666" s="385"/>
    </row>
    <row r="7667" ht="12.75">
      <c r="H7667" s="385"/>
    </row>
    <row r="7668" ht="12.75">
      <c r="H7668" s="385"/>
    </row>
    <row r="7669" ht="12.75">
      <c r="H7669" s="385"/>
    </row>
    <row r="7670" ht="12.75">
      <c r="H7670" s="385"/>
    </row>
    <row r="7671" ht="12.75">
      <c r="H7671" s="385"/>
    </row>
    <row r="7672" ht="12.75">
      <c r="H7672" s="385"/>
    </row>
    <row r="7673" ht="12.75">
      <c r="H7673" s="385"/>
    </row>
    <row r="7674" ht="12.75">
      <c r="H7674" s="385"/>
    </row>
    <row r="7675" ht="12.75">
      <c r="H7675" s="385"/>
    </row>
    <row r="7676" ht="12.75">
      <c r="H7676" s="385"/>
    </row>
    <row r="7677" ht="12.75">
      <c r="H7677" s="385"/>
    </row>
    <row r="7678" ht="12.75">
      <c r="H7678" s="385"/>
    </row>
    <row r="7679" ht="12.75">
      <c r="H7679" s="385"/>
    </row>
    <row r="7680" ht="12.75">
      <c r="H7680" s="385"/>
    </row>
    <row r="7681" ht="12.75">
      <c r="H7681" s="385"/>
    </row>
    <row r="7682" ht="12.75">
      <c r="H7682" s="385"/>
    </row>
    <row r="7683" ht="12.75">
      <c r="H7683" s="385"/>
    </row>
    <row r="7684" ht="12.75">
      <c r="H7684" s="385"/>
    </row>
    <row r="7685" ht="12.75">
      <c r="H7685" s="385"/>
    </row>
    <row r="7686" ht="12.75">
      <c r="H7686" s="385"/>
    </row>
    <row r="7687" ht="12.75">
      <c r="H7687" s="385"/>
    </row>
    <row r="7688" ht="12.75">
      <c r="H7688" s="385"/>
    </row>
    <row r="7689" ht="12.75">
      <c r="H7689" s="385"/>
    </row>
    <row r="7690" ht="12.75">
      <c r="H7690" s="385"/>
    </row>
    <row r="7691" ht="12.75">
      <c r="H7691" s="385"/>
    </row>
    <row r="7692" ht="12.75">
      <c r="H7692" s="385"/>
    </row>
    <row r="7693" ht="12.75">
      <c r="H7693" s="385"/>
    </row>
    <row r="7694" ht="12.75">
      <c r="H7694" s="385"/>
    </row>
    <row r="7695" ht="12.75">
      <c r="H7695" s="385"/>
    </row>
    <row r="7696" ht="12.75">
      <c r="H7696" s="385"/>
    </row>
    <row r="7697" ht="12.75">
      <c r="H7697" s="385"/>
    </row>
    <row r="7698" ht="12.75">
      <c r="H7698" s="385"/>
    </row>
    <row r="7699" ht="12.75">
      <c r="H7699" s="385"/>
    </row>
    <row r="7700" ht="12.75">
      <c r="H7700" s="385"/>
    </row>
    <row r="7701" ht="12.75">
      <c r="H7701" s="385"/>
    </row>
    <row r="7702" ht="12.75">
      <c r="H7702" s="385"/>
    </row>
    <row r="7703" ht="12.75">
      <c r="H7703" s="385"/>
    </row>
    <row r="7704" ht="12.75">
      <c r="H7704" s="385"/>
    </row>
    <row r="7705" ht="12.75">
      <c r="H7705" s="385"/>
    </row>
    <row r="7706" ht="12.75">
      <c r="H7706" s="385"/>
    </row>
    <row r="7707" ht="12.75">
      <c r="H7707" s="385"/>
    </row>
    <row r="7708" ht="12.75">
      <c r="H7708" s="385"/>
    </row>
    <row r="7709" ht="12.75">
      <c r="H7709" s="385"/>
    </row>
    <row r="7710" ht="12.75">
      <c r="H7710" s="385"/>
    </row>
    <row r="7711" ht="12.75">
      <c r="H7711" s="385"/>
    </row>
    <row r="7712" ht="12.75">
      <c r="H7712" s="385"/>
    </row>
    <row r="7713" ht="12.75">
      <c r="H7713" s="385"/>
    </row>
    <row r="7714" ht="12.75">
      <c r="H7714" s="385"/>
    </row>
    <row r="7715" ht="12.75">
      <c r="H7715" s="385"/>
    </row>
    <row r="7716" ht="12.75">
      <c r="H7716" s="385"/>
    </row>
    <row r="7717" ht="12.75">
      <c r="H7717" s="385"/>
    </row>
    <row r="7718" ht="12.75">
      <c r="H7718" s="385"/>
    </row>
    <row r="7719" ht="12.75">
      <c r="H7719" s="385"/>
    </row>
    <row r="7720" ht="12.75">
      <c r="H7720" s="385"/>
    </row>
    <row r="7721" ht="12.75">
      <c r="H7721" s="385"/>
    </row>
    <row r="7722" ht="12.75">
      <c r="H7722" s="385"/>
    </row>
    <row r="7723" ht="12.75">
      <c r="H7723" s="385"/>
    </row>
    <row r="7724" ht="12.75">
      <c r="H7724" s="385"/>
    </row>
    <row r="7725" ht="12.75">
      <c r="H7725" s="385"/>
    </row>
    <row r="7726" ht="12.75">
      <c r="H7726" s="385"/>
    </row>
    <row r="7727" ht="12.75">
      <c r="H7727" s="385"/>
    </row>
    <row r="7728" ht="12.75">
      <c r="H7728" s="385"/>
    </row>
    <row r="7729" ht="12.75">
      <c r="H7729" s="385"/>
    </row>
    <row r="7730" ht="12.75">
      <c r="H7730" s="385"/>
    </row>
    <row r="7731" ht="12.75">
      <c r="H7731" s="385"/>
    </row>
    <row r="7732" ht="12.75">
      <c r="H7732" s="385"/>
    </row>
    <row r="7733" ht="12.75">
      <c r="H7733" s="385"/>
    </row>
    <row r="7734" ht="12.75">
      <c r="H7734" s="385"/>
    </row>
    <row r="7735" ht="12.75">
      <c r="H7735" s="385"/>
    </row>
    <row r="7736" ht="12.75">
      <c r="H7736" s="385"/>
    </row>
    <row r="7737" ht="12.75">
      <c r="H7737" s="385"/>
    </row>
    <row r="7738" ht="12.75">
      <c r="H7738" s="385"/>
    </row>
    <row r="7739" ht="12.75">
      <c r="H7739" s="385"/>
    </row>
    <row r="7740" ht="12.75">
      <c r="H7740" s="385"/>
    </row>
    <row r="7741" ht="12.75">
      <c r="H7741" s="385"/>
    </row>
    <row r="7742" ht="12.75">
      <c r="H7742" s="385"/>
    </row>
    <row r="7743" ht="12.75">
      <c r="H7743" s="385"/>
    </row>
    <row r="7744" ht="12.75">
      <c r="H7744" s="385"/>
    </row>
    <row r="7745" ht="12.75">
      <c r="H7745" s="385"/>
    </row>
    <row r="7746" ht="12.75">
      <c r="H7746" s="385"/>
    </row>
    <row r="7747" ht="12.75">
      <c r="H7747" s="385"/>
    </row>
    <row r="7748" ht="12.75">
      <c r="H7748" s="385"/>
    </row>
    <row r="7749" ht="12.75">
      <c r="H7749" s="385"/>
    </row>
    <row r="7750" ht="12.75">
      <c r="H7750" s="385"/>
    </row>
    <row r="7751" ht="12.75">
      <c r="H7751" s="385"/>
    </row>
    <row r="7752" ht="12.75">
      <c r="H7752" s="385"/>
    </row>
    <row r="7753" ht="12.75">
      <c r="H7753" s="385"/>
    </row>
    <row r="7754" ht="12.75">
      <c r="H7754" s="385"/>
    </row>
    <row r="7755" ht="12.75">
      <c r="H7755" s="385"/>
    </row>
    <row r="7756" ht="12.75">
      <c r="H7756" s="385"/>
    </row>
    <row r="7757" ht="12.75">
      <c r="H7757" s="385"/>
    </row>
    <row r="7758" ht="12.75">
      <c r="H7758" s="385"/>
    </row>
    <row r="7759" ht="12.75">
      <c r="H7759" s="385"/>
    </row>
    <row r="7760" ht="12.75">
      <c r="H7760" s="385"/>
    </row>
    <row r="7761" ht="12.75">
      <c r="H7761" s="385"/>
    </row>
    <row r="7762" ht="12.75">
      <c r="H7762" s="385"/>
    </row>
    <row r="7763" ht="12.75">
      <c r="H7763" s="385"/>
    </row>
    <row r="7764" ht="12.75">
      <c r="H7764" s="385"/>
    </row>
    <row r="7765" ht="12.75">
      <c r="H7765" s="385"/>
    </row>
    <row r="7766" ht="12.75">
      <c r="H7766" s="385"/>
    </row>
    <row r="7767" ht="12.75">
      <c r="H7767" s="385"/>
    </row>
    <row r="7768" ht="12.75">
      <c r="H7768" s="385"/>
    </row>
    <row r="7769" ht="12.75">
      <c r="H7769" s="385"/>
    </row>
    <row r="7770" ht="12.75">
      <c r="H7770" s="385"/>
    </row>
    <row r="7771" ht="12.75">
      <c r="H7771" s="385"/>
    </row>
    <row r="7772" ht="12.75">
      <c r="H7772" s="385"/>
    </row>
    <row r="7773" ht="12.75">
      <c r="H7773" s="385"/>
    </row>
    <row r="7774" ht="12.75">
      <c r="H7774" s="385"/>
    </row>
    <row r="7775" ht="12.75">
      <c r="H7775" s="385"/>
    </row>
    <row r="7776" ht="12.75">
      <c r="H7776" s="385"/>
    </row>
    <row r="7777" ht="12.75">
      <c r="H7777" s="385"/>
    </row>
    <row r="7778" ht="12.75">
      <c r="H7778" s="385"/>
    </row>
    <row r="7779" ht="12.75">
      <c r="H7779" s="385"/>
    </row>
    <row r="7780" ht="12.75">
      <c r="H7780" s="385"/>
    </row>
    <row r="7781" ht="12.75">
      <c r="H7781" s="385"/>
    </row>
    <row r="7782" ht="12.75">
      <c r="H7782" s="385"/>
    </row>
    <row r="7783" ht="12.75">
      <c r="H7783" s="385"/>
    </row>
    <row r="7784" ht="12.75">
      <c r="H7784" s="385"/>
    </row>
    <row r="7785" ht="12.75">
      <c r="H7785" s="385"/>
    </row>
    <row r="7786" ht="12.75">
      <c r="H7786" s="385"/>
    </row>
    <row r="7787" ht="12.75">
      <c r="H7787" s="385"/>
    </row>
    <row r="7788" ht="12.75">
      <c r="H7788" s="385"/>
    </row>
    <row r="7789" ht="12.75">
      <c r="H7789" s="385"/>
    </row>
    <row r="7790" ht="12.75">
      <c r="H7790" s="385"/>
    </row>
    <row r="7791" ht="12.75">
      <c r="H7791" s="385"/>
    </row>
    <row r="7792" ht="12.75">
      <c r="H7792" s="385"/>
    </row>
    <row r="7793" ht="12.75">
      <c r="H7793" s="385"/>
    </row>
    <row r="7794" ht="12.75">
      <c r="H7794" s="385"/>
    </row>
    <row r="7795" ht="12.75">
      <c r="H7795" s="385"/>
    </row>
    <row r="7796" ht="12.75">
      <c r="H7796" s="385"/>
    </row>
    <row r="7797" ht="12.75">
      <c r="H7797" s="385"/>
    </row>
    <row r="7798" ht="12.75">
      <c r="H7798" s="385"/>
    </row>
    <row r="7799" ht="12.75">
      <c r="H7799" s="385"/>
    </row>
    <row r="7800" ht="12.75">
      <c r="H7800" s="385"/>
    </row>
    <row r="7801" ht="12.75">
      <c r="H7801" s="385"/>
    </row>
    <row r="7802" ht="12.75">
      <c r="H7802" s="385"/>
    </row>
    <row r="7803" ht="12.75">
      <c r="H7803" s="385"/>
    </row>
    <row r="7804" ht="12.75">
      <c r="H7804" s="385"/>
    </row>
    <row r="7805" ht="12.75">
      <c r="H7805" s="385"/>
    </row>
    <row r="7806" ht="12.75">
      <c r="H7806" s="385"/>
    </row>
    <row r="7807" ht="12.75">
      <c r="H7807" s="385"/>
    </row>
    <row r="7808" ht="12.75">
      <c r="H7808" s="385"/>
    </row>
    <row r="7809" ht="12.75">
      <c r="H7809" s="385"/>
    </row>
    <row r="7810" ht="12.75">
      <c r="H7810" s="385"/>
    </row>
    <row r="7811" ht="12.75">
      <c r="H7811" s="385"/>
    </row>
    <row r="7812" ht="12.75">
      <c r="H7812" s="385"/>
    </row>
    <row r="7813" ht="12.75">
      <c r="H7813" s="385"/>
    </row>
    <row r="7814" ht="12.75">
      <c r="H7814" s="385"/>
    </row>
    <row r="7815" ht="12.75">
      <c r="H7815" s="385"/>
    </row>
    <row r="7816" ht="12.75">
      <c r="H7816" s="385"/>
    </row>
    <row r="7817" ht="12.75">
      <c r="H7817" s="385"/>
    </row>
    <row r="7818" ht="12.75">
      <c r="H7818" s="385"/>
    </row>
    <row r="7819" ht="12.75">
      <c r="H7819" s="385"/>
    </row>
    <row r="7820" ht="12.75">
      <c r="H7820" s="385"/>
    </row>
    <row r="7821" ht="12.75">
      <c r="H7821" s="385"/>
    </row>
    <row r="7822" ht="12.75">
      <c r="H7822" s="385"/>
    </row>
    <row r="7823" ht="12.75">
      <c r="H7823" s="385"/>
    </row>
    <row r="7824" ht="12.75">
      <c r="H7824" s="385"/>
    </row>
    <row r="7825" ht="12.75">
      <c r="H7825" s="385"/>
    </row>
    <row r="7826" ht="12.75">
      <c r="H7826" s="385"/>
    </row>
    <row r="7827" ht="12.75">
      <c r="H7827" s="385"/>
    </row>
    <row r="7828" ht="12.75">
      <c r="H7828" s="385"/>
    </row>
    <row r="7829" ht="12.75">
      <c r="H7829" s="385"/>
    </row>
    <row r="7830" ht="12.75">
      <c r="H7830" s="385"/>
    </row>
    <row r="7831" ht="12.75">
      <c r="H7831" s="385"/>
    </row>
    <row r="7832" ht="12.75">
      <c r="H7832" s="385"/>
    </row>
    <row r="7833" ht="12.75">
      <c r="H7833" s="385"/>
    </row>
    <row r="7834" ht="12.75">
      <c r="H7834" s="385"/>
    </row>
    <row r="7835" ht="12.75">
      <c r="H7835" s="385"/>
    </row>
    <row r="7836" ht="12.75">
      <c r="H7836" s="385"/>
    </row>
    <row r="7837" ht="12.75">
      <c r="H7837" s="385"/>
    </row>
    <row r="7838" ht="12.75">
      <c r="H7838" s="385"/>
    </row>
    <row r="7839" ht="12.75">
      <c r="H7839" s="385"/>
    </row>
    <row r="7840" ht="12.75">
      <c r="H7840" s="385"/>
    </row>
    <row r="7841" ht="12.75">
      <c r="H7841" s="385"/>
    </row>
    <row r="7842" ht="12.75">
      <c r="H7842" s="385"/>
    </row>
    <row r="7843" ht="12.75">
      <c r="H7843" s="385"/>
    </row>
    <row r="7844" ht="12.75">
      <c r="H7844" s="385"/>
    </row>
    <row r="7845" ht="12.75">
      <c r="H7845" s="385"/>
    </row>
    <row r="7846" ht="12.75">
      <c r="H7846" s="385"/>
    </row>
    <row r="7847" ht="12.75">
      <c r="H7847" s="385"/>
    </row>
    <row r="7848" ht="12.75">
      <c r="H7848" s="385"/>
    </row>
    <row r="7849" ht="12.75">
      <c r="H7849" s="385"/>
    </row>
    <row r="7850" ht="12.75">
      <c r="H7850" s="385"/>
    </row>
    <row r="7851" ht="12.75">
      <c r="H7851" s="385"/>
    </row>
    <row r="7852" ht="12.75">
      <c r="H7852" s="385"/>
    </row>
    <row r="7853" ht="12.75">
      <c r="H7853" s="385"/>
    </row>
    <row r="7854" ht="12.75">
      <c r="H7854" s="385"/>
    </row>
    <row r="7855" ht="12.75">
      <c r="H7855" s="385"/>
    </row>
    <row r="7856" ht="12.75">
      <c r="H7856" s="385"/>
    </row>
    <row r="7857" ht="12.75">
      <c r="H7857" s="385"/>
    </row>
    <row r="7858" ht="12.75">
      <c r="H7858" s="385"/>
    </row>
    <row r="7859" ht="12.75">
      <c r="H7859" s="385"/>
    </row>
    <row r="7860" ht="12.75">
      <c r="H7860" s="385"/>
    </row>
    <row r="7861" ht="12.75">
      <c r="H7861" s="385"/>
    </row>
    <row r="7862" ht="12.75">
      <c r="H7862" s="385"/>
    </row>
    <row r="7863" ht="12.75">
      <c r="H7863" s="385"/>
    </row>
    <row r="7864" ht="12.75">
      <c r="H7864" s="385"/>
    </row>
    <row r="7865" ht="12.75">
      <c r="H7865" s="385"/>
    </row>
    <row r="7866" ht="12.75">
      <c r="H7866" s="385"/>
    </row>
    <row r="7867" ht="12.75">
      <c r="H7867" s="385"/>
    </row>
    <row r="7868" ht="12.75">
      <c r="H7868" s="385"/>
    </row>
    <row r="7869" ht="12.75">
      <c r="H7869" s="385"/>
    </row>
    <row r="7870" ht="12.75">
      <c r="H7870" s="385"/>
    </row>
    <row r="7871" ht="12.75">
      <c r="H7871" s="385"/>
    </row>
    <row r="7872" ht="12.75">
      <c r="H7872" s="385"/>
    </row>
    <row r="7873" ht="12.75">
      <c r="H7873" s="385"/>
    </row>
    <row r="7874" ht="12.75">
      <c r="H7874" s="385"/>
    </row>
    <row r="7875" ht="12.75">
      <c r="H7875" s="385"/>
    </row>
    <row r="7876" ht="12.75">
      <c r="H7876" s="385"/>
    </row>
    <row r="7877" ht="12.75">
      <c r="H7877" s="385"/>
    </row>
    <row r="7878" ht="12.75">
      <c r="H7878" s="385"/>
    </row>
    <row r="7879" ht="12.75">
      <c r="H7879" s="385"/>
    </row>
    <row r="7880" ht="12.75">
      <c r="H7880" s="385"/>
    </row>
    <row r="7881" ht="12.75">
      <c r="H7881" s="385"/>
    </row>
    <row r="7882" ht="12.75">
      <c r="H7882" s="385"/>
    </row>
    <row r="7883" ht="12.75">
      <c r="H7883" s="385"/>
    </row>
    <row r="7884" ht="12.75">
      <c r="H7884" s="385"/>
    </row>
    <row r="7885" ht="12.75">
      <c r="H7885" s="385"/>
    </row>
    <row r="7886" ht="12.75">
      <c r="H7886" s="385"/>
    </row>
    <row r="7887" ht="12.75">
      <c r="H7887" s="385"/>
    </row>
    <row r="7888" ht="12.75">
      <c r="H7888" s="385"/>
    </row>
    <row r="7889" ht="12.75">
      <c r="H7889" s="385"/>
    </row>
    <row r="7890" ht="12.75">
      <c r="H7890" s="385"/>
    </row>
    <row r="7891" ht="12.75">
      <c r="H7891" s="385"/>
    </row>
    <row r="7892" ht="12.75">
      <c r="H7892" s="385"/>
    </row>
    <row r="7893" ht="12.75">
      <c r="H7893" s="385"/>
    </row>
    <row r="7894" ht="12.75">
      <c r="H7894" s="385"/>
    </row>
    <row r="7895" ht="12.75">
      <c r="H7895" s="385"/>
    </row>
    <row r="7896" ht="12.75">
      <c r="H7896" s="385"/>
    </row>
    <row r="7897" ht="12.75">
      <c r="H7897" s="385"/>
    </row>
    <row r="7898" ht="12.75">
      <c r="H7898" s="385"/>
    </row>
    <row r="7899" ht="12.75">
      <c r="H7899" s="385"/>
    </row>
    <row r="7900" ht="12.75">
      <c r="H7900" s="385"/>
    </row>
    <row r="7901" ht="12.75">
      <c r="H7901" s="385"/>
    </row>
    <row r="7902" ht="12.75">
      <c r="H7902" s="385"/>
    </row>
    <row r="7903" ht="12.75">
      <c r="H7903" s="385"/>
    </row>
    <row r="7904" ht="12.75">
      <c r="H7904" s="385"/>
    </row>
    <row r="7905" ht="12.75">
      <c r="H7905" s="385"/>
    </row>
    <row r="7906" ht="12.75">
      <c r="H7906" s="385"/>
    </row>
    <row r="7907" ht="12.75">
      <c r="H7907" s="385"/>
    </row>
    <row r="7908" ht="12.75">
      <c r="H7908" s="385"/>
    </row>
    <row r="7909" ht="12.75">
      <c r="H7909" s="385"/>
    </row>
    <row r="7910" ht="12.75">
      <c r="H7910" s="385"/>
    </row>
    <row r="7911" ht="12.75">
      <c r="H7911" s="385"/>
    </row>
    <row r="7912" ht="12.75">
      <c r="H7912" s="385"/>
    </row>
    <row r="7913" ht="12.75">
      <c r="H7913" s="385"/>
    </row>
    <row r="7914" ht="12.75">
      <c r="H7914" s="385"/>
    </row>
    <row r="7915" ht="12.75">
      <c r="H7915" s="385"/>
    </row>
    <row r="7916" ht="12.75">
      <c r="H7916" s="385"/>
    </row>
    <row r="7917" ht="12.75">
      <c r="H7917" s="385"/>
    </row>
    <row r="7918" ht="12.75">
      <c r="H7918" s="385"/>
    </row>
    <row r="7919" ht="12.75">
      <c r="H7919" s="385"/>
    </row>
    <row r="7920" ht="12.75">
      <c r="H7920" s="385"/>
    </row>
    <row r="7921" ht="12.75">
      <c r="H7921" s="385"/>
    </row>
    <row r="7922" ht="12.75">
      <c r="H7922" s="385"/>
    </row>
    <row r="7923" ht="12.75">
      <c r="H7923" s="385"/>
    </row>
    <row r="7924" ht="12.75">
      <c r="H7924" s="385"/>
    </row>
    <row r="7925" ht="12.75">
      <c r="H7925" s="385"/>
    </row>
    <row r="7926" ht="12.75">
      <c r="H7926" s="385"/>
    </row>
    <row r="7927" ht="12.75">
      <c r="H7927" s="385"/>
    </row>
    <row r="7928" ht="12.75">
      <c r="H7928" s="385"/>
    </row>
    <row r="7929" ht="12.75">
      <c r="H7929" s="385"/>
    </row>
    <row r="7930" ht="12.75">
      <c r="H7930" s="385"/>
    </row>
    <row r="7931" ht="12.75">
      <c r="H7931" s="385"/>
    </row>
    <row r="7932" ht="12.75">
      <c r="H7932" s="385"/>
    </row>
    <row r="7933" ht="12.75">
      <c r="H7933" s="385"/>
    </row>
    <row r="7934" ht="12.75">
      <c r="H7934" s="385"/>
    </row>
    <row r="7935" ht="12.75">
      <c r="H7935" s="385"/>
    </row>
    <row r="7936" ht="12.75">
      <c r="H7936" s="385"/>
    </row>
    <row r="7937" ht="12.75">
      <c r="H7937" s="385"/>
    </row>
    <row r="7938" ht="12.75">
      <c r="H7938" s="385"/>
    </row>
    <row r="7939" ht="12.75">
      <c r="H7939" s="385"/>
    </row>
    <row r="7940" ht="12.75">
      <c r="H7940" s="385"/>
    </row>
    <row r="7941" ht="12.75">
      <c r="H7941" s="385"/>
    </row>
    <row r="7942" ht="12.75">
      <c r="H7942" s="385"/>
    </row>
    <row r="7943" ht="12.75">
      <c r="H7943" s="385"/>
    </row>
    <row r="7944" ht="12.75">
      <c r="H7944" s="385"/>
    </row>
    <row r="7945" ht="12.75">
      <c r="H7945" s="385"/>
    </row>
    <row r="7946" ht="12.75">
      <c r="H7946" s="385"/>
    </row>
    <row r="7947" ht="12.75">
      <c r="H7947" s="385"/>
    </row>
    <row r="7948" ht="12.75">
      <c r="H7948" s="385"/>
    </row>
    <row r="7949" ht="12.75">
      <c r="H7949" s="385"/>
    </row>
    <row r="7950" ht="12.75">
      <c r="H7950" s="385"/>
    </row>
    <row r="7951" ht="12.75">
      <c r="H7951" s="385"/>
    </row>
    <row r="7952" ht="12.75">
      <c r="H7952" s="385"/>
    </row>
    <row r="7953" ht="12.75">
      <c r="H7953" s="385"/>
    </row>
    <row r="7954" ht="12.75">
      <c r="H7954" s="385"/>
    </row>
    <row r="7955" ht="12.75">
      <c r="H7955" s="385"/>
    </row>
    <row r="7956" ht="12.75">
      <c r="H7956" s="385"/>
    </row>
    <row r="7957" ht="12.75">
      <c r="H7957" s="385"/>
    </row>
    <row r="7958" ht="12.75">
      <c r="H7958" s="385"/>
    </row>
    <row r="7959" ht="12.75">
      <c r="H7959" s="385"/>
    </row>
    <row r="7960" ht="12.75">
      <c r="H7960" s="385"/>
    </row>
    <row r="7961" ht="12.75">
      <c r="H7961" s="385"/>
    </row>
    <row r="7962" ht="12.75">
      <c r="H7962" s="385"/>
    </row>
    <row r="7963" ht="12.75">
      <c r="H7963" s="385"/>
    </row>
    <row r="7964" ht="12.75">
      <c r="H7964" s="385"/>
    </row>
    <row r="7965" ht="12.75">
      <c r="H7965" s="385"/>
    </row>
    <row r="7966" ht="12.75">
      <c r="H7966" s="385"/>
    </row>
    <row r="7967" ht="12.75">
      <c r="H7967" s="385"/>
    </row>
    <row r="7968" ht="12.75">
      <c r="H7968" s="385"/>
    </row>
    <row r="7969" ht="12.75">
      <c r="H7969" s="385"/>
    </row>
    <row r="7970" ht="12.75">
      <c r="H7970" s="385"/>
    </row>
    <row r="7971" ht="12.75">
      <c r="H7971" s="385"/>
    </row>
    <row r="7972" ht="12.75">
      <c r="H7972" s="385"/>
    </row>
    <row r="7973" ht="12.75">
      <c r="H7973" s="385"/>
    </row>
    <row r="7974" ht="12.75">
      <c r="H7974" s="385"/>
    </row>
    <row r="7975" ht="12.75">
      <c r="H7975" s="385"/>
    </row>
    <row r="7976" ht="12.75">
      <c r="H7976" s="385"/>
    </row>
    <row r="7977" ht="12.75">
      <c r="H7977" s="385"/>
    </row>
    <row r="7978" ht="12.75">
      <c r="H7978" s="385"/>
    </row>
    <row r="7979" ht="12.75">
      <c r="H7979" s="385"/>
    </row>
    <row r="7980" ht="12.75">
      <c r="H7980" s="385"/>
    </row>
    <row r="7981" ht="12.75">
      <c r="H7981" s="385"/>
    </row>
    <row r="7982" ht="12.75">
      <c r="H7982" s="385"/>
    </row>
    <row r="7983" ht="12.75">
      <c r="H7983" s="385"/>
    </row>
    <row r="7984" ht="12.75">
      <c r="H7984" s="385"/>
    </row>
    <row r="7985" ht="12.75">
      <c r="H7985" s="385"/>
    </row>
    <row r="7986" ht="12.75">
      <c r="H7986" s="385"/>
    </row>
    <row r="7987" ht="12.75">
      <c r="H7987" s="385"/>
    </row>
    <row r="7988" ht="12.75">
      <c r="H7988" s="385"/>
    </row>
    <row r="7989" ht="12.75">
      <c r="H7989" s="385"/>
    </row>
    <row r="7990" ht="12.75">
      <c r="H7990" s="385"/>
    </row>
    <row r="7991" ht="12.75">
      <c r="H7991" s="385"/>
    </row>
    <row r="7992" ht="12.75">
      <c r="H7992" s="385"/>
    </row>
    <row r="7993" ht="12.75">
      <c r="H7993" s="385"/>
    </row>
    <row r="7994" ht="12.75">
      <c r="H7994" s="385"/>
    </row>
    <row r="7995" ht="12.75">
      <c r="H7995" s="385"/>
    </row>
    <row r="7996" ht="12.75">
      <c r="H7996" s="385"/>
    </row>
    <row r="7997" ht="12.75">
      <c r="H7997" s="385"/>
    </row>
    <row r="7998" ht="12.75">
      <c r="H7998" s="385"/>
    </row>
    <row r="7999" ht="12.75">
      <c r="H7999" s="385"/>
    </row>
    <row r="8000" ht="12.75">
      <c r="H8000" s="385"/>
    </row>
    <row r="8001" ht="12.75">
      <c r="H8001" s="385"/>
    </row>
    <row r="8002" ht="12.75">
      <c r="H8002" s="385"/>
    </row>
    <row r="8003" ht="12.75">
      <c r="H8003" s="385"/>
    </row>
    <row r="8004" ht="12.75">
      <c r="H8004" s="385"/>
    </row>
    <row r="8005" ht="12.75">
      <c r="H8005" s="385"/>
    </row>
    <row r="8006" ht="12.75">
      <c r="H8006" s="385"/>
    </row>
    <row r="8007" ht="12.75">
      <c r="H8007" s="385"/>
    </row>
    <row r="8008" ht="12.75">
      <c r="H8008" s="385"/>
    </row>
    <row r="8009" ht="12.75">
      <c r="H8009" s="385"/>
    </row>
    <row r="8010" ht="12.75">
      <c r="H8010" s="385"/>
    </row>
    <row r="8011" ht="12.75">
      <c r="H8011" s="385"/>
    </row>
    <row r="8012" ht="12.75">
      <c r="H8012" s="385"/>
    </row>
    <row r="8013" ht="12.75">
      <c r="H8013" s="385"/>
    </row>
    <row r="8014" ht="12.75">
      <c r="H8014" s="385"/>
    </row>
    <row r="8015" ht="12.75">
      <c r="H8015" s="385"/>
    </row>
    <row r="8016" ht="12.75">
      <c r="H8016" s="385"/>
    </row>
    <row r="8017" ht="12.75">
      <c r="H8017" s="385"/>
    </row>
    <row r="8018" ht="12.75">
      <c r="H8018" s="385"/>
    </row>
    <row r="8019" ht="12.75">
      <c r="H8019" s="385"/>
    </row>
    <row r="8020" ht="12.75">
      <c r="H8020" s="385"/>
    </row>
    <row r="8021" ht="12.75">
      <c r="H8021" s="385"/>
    </row>
    <row r="8022" ht="12.75">
      <c r="H8022" s="385"/>
    </row>
    <row r="8023" ht="12.75">
      <c r="H8023" s="385"/>
    </row>
    <row r="8024" ht="12.75">
      <c r="H8024" s="385"/>
    </row>
    <row r="8025" ht="12.75">
      <c r="H8025" s="385"/>
    </row>
  </sheetData>
  <mergeCells count="1">
    <mergeCell ref="A2:K2"/>
  </mergeCells>
  <dataValidations count="94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N730:N757 P735:P738 P753 P730:P731 P751 P746 P741:P742 F669:F681 G635:G668 D937:D940 I101:I103 C81:C97 C6:D80 C98:D100 C5 G6:G51 C101:C105 E175 E190:E192 E217 E202:E203 E197:E198 C459 C418:D458 C143:C262 C362:C417 D231:D261 C263:D308 C335:D337 C338 G329:G361 C339:D361 C309:C334 D309:D333 C460:D460 D740:D775 G696:G732 G734:G739 C923:C990 C873:C912 C740:C814 C535:C565 C635:D739"/>
    <dataValidation type="list" allowBlank="1" showInputMessage="1" showErrorMessage="1" sqref="M753 M746 M737">
      <formula1>#REF!</formula1>
    </dataValidation>
    <dataValidation type="list" allowBlank="1" showInputMessage="1" showErrorMessage="1" sqref="M751 M735:M736 M741">
      <formula1>#REF!</formula1>
    </dataValidation>
    <dataValidation type="list" allowBlank="1" showInputMessage="1" showErrorMessage="1" sqref="M748">
      <formula1>#REF!</formula1>
    </dataValidation>
    <dataValidation type="list" allowBlank="1" showInputMessage="1" showErrorMessage="1" sqref="AO747:AO749 AD716:AD727">
      <formula1>#REF!</formula1>
    </dataValidation>
    <dataValidation type="list" allowBlank="1" showInputMessage="1" showErrorMessage="1" sqref="M755:M757 M749:M750 M752 M739:M740 M743 M734 M732">
      <formula1>#REF!</formula1>
    </dataValidation>
    <dataValidation type="list" allowBlank="1" showInputMessage="1" showErrorMessage="1" sqref="M754 M747 M744:M745">
      <formula1>#REF!</formula1>
    </dataValidation>
    <dataValidation type="list" allowBlank="1" showInputMessage="1" showErrorMessage="1" sqref="P729">
      <formula1>#REF!</formula1>
    </dataValidation>
    <dataValidation type="list"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N729:O729">
      <formula1>#REF!</formula1>
    </dataValidation>
    <dataValidation type="list" allowBlank="1" showInputMessage="1" showErrorMessage="1" sqref="M729">
      <formula1>#REF!</formula1>
    </dataValidation>
    <dataValidation type="list" allowBlank="1" showInputMessage="1" showErrorMessage="1" sqref="M742">
      <formula1>#REF!</formula1>
    </dataValidation>
    <dataValidation type="list" allowBlank="1" showInputMessage="1" showErrorMessage="1" sqref="M738 M730:M731">
      <formula1>#REF!</formula1>
    </dataValidation>
    <dataValidation type="list" allowBlank="1" showInputMessage="1" showErrorMessage="1" sqref="M733">
      <formula1>#REF!</formula1>
    </dataValidation>
    <dataValidation type="list" allowBlank="1" showInputMessage="1" showErrorMessage="1" sqref="A635:A695">
      <formula1>$W$6:$W$28</formula1>
    </dataValidation>
    <dataValidation type="list" allowBlank="1" showInputMessage="1" showErrorMessage="1" sqref="E653:E694">
      <formula1>$Y$6:$Y$19</formula1>
    </dataValidation>
    <dataValidation type="list" allowBlank="1" showInputMessage="1" showErrorMessage="1" sqref="E635:E652 E695">
      <formula1>$Y$6:$Y$17</formula1>
    </dataValidation>
    <dataValidation type="list" allowBlank="1" showInputMessage="1" showErrorMessage="1" sqref="B635:B667 B669:B695">
      <formula1>$X$6:$X$19</formula1>
    </dataValidation>
    <dataValidation type="list" allowBlank="1" showInputMessage="1" showErrorMessage="1" sqref="B990">
      <formula1>$IP$65455:$IP$65466</formula1>
    </dataValidation>
    <dataValidation type="list" allowBlank="1" showInputMessage="1" showErrorMessage="1" sqref="B970 B974:B975">
      <formula1>$IP$65406:$IP$65417</formula1>
    </dataValidation>
    <dataValidation type="list" allowBlank="1" showInputMessage="1" showErrorMessage="1" sqref="B983">
      <formula1>$IP$62671:$IP$62682</formula1>
    </dataValidation>
    <dataValidation type="list" allowBlank="1" showInputMessage="1" showErrorMessage="1" sqref="B937:B940">
      <formula1>$IP$62710:$IP$62718</formula1>
    </dataValidation>
    <dataValidation type="list" allowBlank="1" showInputMessage="1" showErrorMessage="1" sqref="B923:B926">
      <formula1>$IP$65403:$IP$65411</formula1>
    </dataValidation>
    <dataValidation type="list" allowBlank="1" showInputMessage="1" showErrorMessage="1" sqref="A923:A990">
      <formula1>$IO$65455:$IO$65475</formula1>
    </dataValidation>
    <dataValidation type="list" allowBlank="1" showInputMessage="1" showErrorMessage="1" sqref="E990 E923:E987">
      <formula1>$IQ$65455:$IQ$65459</formula1>
    </dataValidation>
    <dataValidation type="list" allowBlank="1" showInputMessage="1" showErrorMessage="1" sqref="B927:B936 B941:B969 B973 B976:B982 B984:B987">
      <formula1>$IP$65455:$IP$65463</formula1>
    </dataValidation>
    <dataValidation type="list" allowBlank="1" showInputMessage="1" showErrorMessage="1" sqref="B971:B972">
      <formula1>$IP$65455:$IP$65465</formula1>
    </dataValidation>
    <dataValidation type="list" allowBlank="1" showInputMessage="1" showErrorMessage="1" sqref="B988:B989">
      <formula1>$IP$65444:$IP$65453</formula1>
    </dataValidation>
    <dataValidation type="list" allowBlank="1" showInputMessage="1" showErrorMessage="1" sqref="E988:E989">
      <formula1>$IQ$65438:$IQ$65442</formula1>
    </dataValidation>
    <dataValidation type="list" allowBlank="1" showInputMessage="1" showErrorMessage="1" sqref="E59:E74 E76:E79">
      <formula1>$FX$63882:$FX$63886</formula1>
    </dataValidation>
    <dataValidation type="list" allowBlank="1" showInputMessage="1" showErrorMessage="1" sqref="I66:I67 I53">
      <formula1>#REF!</formula1>
    </dataValidation>
    <dataValidation type="list" allowBlank="1" showInputMessage="1" showErrorMessage="1" sqref="I61:I63 I58:I59 I54:I56 I52 I65">
      <formula1>#REF!</formula1>
    </dataValidation>
    <dataValidation type="list" allowBlank="1" showInputMessage="1" showErrorMessage="1" sqref="I97 I60 I64">
      <formula1>#REF!</formula1>
    </dataValidation>
    <dataValidation type="list" allowBlank="1" showInputMessage="1" showErrorMessage="1" sqref="G101:G102 I99:I100 I83 I85 I87:I89 I91:I95 I80:I81 I77:I78 I74:I75 I71:I72 I69 G104:G105">
      <formula1>#REF!</formula1>
    </dataValidation>
    <dataValidation type="list" allowBlank="1" showInputMessage="1" showErrorMessage="1" sqref="I79">
      <formula1>$FY$64006:$FY$64015</formula1>
    </dataValidation>
    <dataValidation type="list" allowBlank="1" showInputMessage="1" showErrorMessage="1" sqref="G103 I82 I84 I86 I96 I98 I76 I73 I70">
      <formula1>#REF!</formula1>
    </dataValidation>
    <dataValidation type="list" allowBlank="1" showInputMessage="1" showErrorMessage="1" sqref="B362:B375">
      <formula1>$IP$55142:$IP$55152</formula1>
    </dataValidation>
    <dataValidation type="list" allowBlank="1" showInputMessage="1" showErrorMessage="1" sqref="E362:E375">
      <formula1>$IQ$55142:$IQ$55147</formula1>
    </dataValidation>
    <dataValidation type="list" allowBlank="1" showInputMessage="1" showErrorMessage="1" sqref="A362:A376">
      <formula1>$IO$55186:$IO$55206</formula1>
    </dataValidation>
    <dataValidation type="list" allowBlank="1" showInputMessage="1" showErrorMessage="1" sqref="B396:B417">
      <formula1>$IP$65383:$IP$65392</formula1>
    </dataValidation>
    <dataValidation type="list" allowBlank="1" showInputMessage="1" showErrorMessage="1" sqref="E396:E417">
      <formula1>$IQ$65355:$IQ$65359</formula1>
    </dataValidation>
    <dataValidation type="list" allowBlank="1" showInputMessage="1" showErrorMessage="1" sqref="B377:B395">
      <formula1>#REF!</formula1>
    </dataValidation>
    <dataValidation type="list" allowBlank="1" showInputMessage="1" showErrorMessage="1" sqref="E376:E395">
      <formula1>$IR$65399:$IR$65403</formula1>
    </dataValidation>
    <dataValidation type="list" allowBlank="1" showInputMessage="1" showErrorMessage="1" sqref="B535:B565">
      <formula1>$IP$65353:$IP$65363</formula1>
    </dataValidation>
    <dataValidation type="list" allowBlank="1" showInputMessage="1" showErrorMessage="1" sqref="A535:A565">
      <formula1>$IO$65353:$IO$65373</formula1>
    </dataValidation>
    <dataValidation type="list" allowBlank="1" showInputMessage="1" showErrorMessage="1" sqref="E535:E565">
      <formula1>$IQ$65353:$IQ$65357</formula1>
    </dataValidation>
    <dataValidation type="list" allowBlank="1" showInputMessage="1" showErrorMessage="1" sqref="B740:B775">
      <formula1>$IP$65425:$IP$65433</formula1>
    </dataValidation>
    <dataValidation type="list" allowBlank="1" showInputMessage="1" showErrorMessage="1" sqref="B776:B814">
      <formula1>$IP$65427:$IP$65436</formula1>
    </dataValidation>
    <dataValidation type="list" allowBlank="1" showInputMessage="1" showErrorMessage="1" sqref="E776:E814">
      <formula1>$IQ$65427:$IQ$65431</formula1>
    </dataValidation>
    <dataValidation type="list" allowBlank="1" showInputMessage="1" showErrorMessage="1" sqref="A776:A814">
      <formula1>$IO$65427:$IO$65447</formula1>
    </dataValidation>
    <dataValidation type="list" allowBlank="1" showInputMessage="1" showErrorMessage="1" sqref="A740:A775">
      <formula1>$IO$65425:$IO$65445</formula1>
    </dataValidation>
    <dataValidation type="list" allowBlank="1" showInputMessage="1" showErrorMessage="1" sqref="E740:E775">
      <formula1>$IQ$65425:$IQ$65429</formula1>
    </dataValidation>
    <dataValidation type="list" allowBlank="1" showInputMessage="1" showErrorMessage="1" sqref="E7">
      <formula1>$AE$6:$AE$42</formula1>
    </dataValidation>
    <dataValidation type="list" allowBlank="1" showInputMessage="1" showErrorMessage="1" sqref="B6:B51">
      <formula1>$AD$6:$AD$40</formula1>
    </dataValidation>
    <dataValidation type="list" allowBlank="1" showInputMessage="1" showErrorMessage="1" sqref="E24:E27 E6 E40:E42 E44:E49">
      <formula1>$AE$6:$AE$40</formula1>
    </dataValidation>
    <dataValidation type="list" allowBlank="1" showInputMessage="1" showErrorMessage="1" sqref="A6:A51">
      <formula1>$AC$6:$AC$63</formula1>
    </dataValidation>
    <dataValidation type="list" allowBlank="1" showInputMessage="1" showErrorMessage="1" sqref="E28:E39 E8:E23 E50:E51 E43">
      <formula1>$AE$6:$AE$41</formula1>
    </dataValidation>
    <dataValidation type="list" allowBlank="1" showInputMessage="1" showErrorMessage="1" sqref="B154:B162">
      <formula1>#REF!</formula1>
    </dataValidation>
    <dataValidation type="list" allowBlank="1" showInputMessage="1" showErrorMessage="1" sqref="B206 B218:B219 B213 B209:B211">
      <formula1>#REF!</formula1>
    </dataValidation>
    <dataValidation type="list" allowBlank="1" showInputMessage="1" showErrorMessage="1" sqref="E206 E218:E219 E213 E211 E209">
      <formula1>#REF!</formula1>
    </dataValidation>
    <dataValidation type="list" allowBlank="1" showInputMessage="1" showErrorMessage="1" sqref="B143:B153 B227 B225 B163:B189 B212 B222 B207:B208 B204:B205 B191:B196 B199:B201 B214:B217">
      <formula1>#REF!</formula1>
    </dataValidation>
    <dataValidation type="list" allowBlank="1" showInputMessage="1" showErrorMessage="1" sqref="B226 B190 B202:B203 B197:B198 B220:B221 B223:B224 B228:B230">
      <formula1>#REF!</formula1>
    </dataValidation>
    <dataValidation type="list" allowBlank="1" showInputMessage="1" showErrorMessage="1" sqref="E262">
      <formula1>$IQ$65031:$IQ$65035</formula1>
    </dataValidation>
    <dataValidation type="list" allowBlank="1" showInputMessage="1" showErrorMessage="1" sqref="B262">
      <formula1>$IP$65031:$IP$65039</formula1>
    </dataValidation>
    <dataValidation type="list" allowBlank="1" showInputMessage="1" showErrorMessage="1" sqref="E313:E317">
      <formula1>$IQ$65366:$IQ$65370</formula1>
    </dataValidation>
    <dataValidation type="list" allowBlank="1" showInputMessage="1" showErrorMessage="1" sqref="A313:A317">
      <formula1>$IO$65366:$IO$65386</formula1>
    </dataValidation>
    <dataValidation type="list" allowBlank="1" showInputMessage="1" showErrorMessage="1" sqref="B313:B317">
      <formula1>$IP$65366:$IP$65376</formula1>
    </dataValidation>
    <dataValidation type="list" allowBlank="1" showInputMessage="1" showErrorMessage="1" sqref="E309:E312">
      <formula1>$IQ$65340:$IQ$65344</formula1>
    </dataValidation>
    <dataValidation type="list" allowBlank="1" showInputMessage="1" showErrorMessage="1" sqref="A309:A312">
      <formula1>$IO$65340:$IO$65360</formula1>
    </dataValidation>
    <dataValidation type="list" allowBlank="1" showInputMessage="1" showErrorMessage="1" sqref="B322:B328 B333">
      <formula1>#REF!</formula1>
    </dataValidation>
    <dataValidation type="list" allowBlank="1" showInputMessage="1" showErrorMessage="1" sqref="A322:A361">
      <formula1>#REF!</formula1>
    </dataValidation>
    <dataValidation type="list" allowBlank="1" showInputMessage="1" showErrorMessage="1" sqref="E322:E328">
      <formula1>#REF!</formula1>
    </dataValidation>
    <dataValidation type="list" allowBlank="1" showInputMessage="1" showErrorMessage="1" sqref="B318:B321 B309:B312 B329:B332 B334:B361">
      <formula1>$B$2:$B$7</formula1>
    </dataValidation>
    <dataValidation type="list" allowBlank="1" showInputMessage="1" showErrorMessage="1" sqref="C815:C859">
      <formula1>$Q$6:$Q$10</formula1>
    </dataValidation>
    <dataValidation type="list" allowBlank="1" showInputMessage="1" showErrorMessage="1" sqref="A815:A859">
      <formula1>$O$6:$O$17</formula1>
    </dataValidation>
    <dataValidation type="list" allowBlank="1" showInputMessage="1" showErrorMessage="1" sqref="B815:B861">
      <formula1>$P$6:$P$12</formula1>
    </dataValidation>
    <dataValidation type="list" allowBlank="1" showInputMessage="1" showErrorMessage="1" sqref="E815:E861">
      <formula1>$R$6:$R$12</formula1>
    </dataValidation>
    <dataValidation type="list" allowBlank="1" showInputMessage="1" showErrorMessage="1" sqref="A860:A861">
      <formula1>$O$6:$O$41</formula1>
    </dataValidation>
    <dataValidation type="textLength" allowBlank="1" showInputMessage="1" showErrorMessage="1" sqref="J862:J872">
      <formula1>11</formula1>
      <formula2>12</formula2>
    </dataValidation>
    <dataValidation type="list" allowBlank="1" showInputMessage="1" showErrorMessage="1" sqref="A862:A872">
      <formula1>$O$6:$O$42</formula1>
    </dataValidation>
    <dataValidation type="list" allowBlank="1" showInputMessage="1" showErrorMessage="1" sqref="B862:B872">
      <formula1>$P$6:$P$27</formula1>
    </dataValidation>
    <dataValidation type="list" allowBlank="1" showInputMessage="1" showErrorMessage="1" sqref="A418:A460">
      <formula1>$HL$64725:$HL$65536</formula1>
    </dataValidation>
    <dataValidation type="list" allowBlank="1" showInputMessage="1" showErrorMessage="1" sqref="I263">
      <formula1>$HN$64778:$HN$65536</formula1>
    </dataValidation>
    <dataValidation type="list" allowBlank="1" showInputMessage="1" showErrorMessage="1" sqref="A595">
      <formula1>$P$6:$P$63</formula1>
    </dataValidation>
    <dataValidation type="list" allowBlank="1" showInputMessage="1" showErrorMessage="1" sqref="A629">
      <formula1>$P$6:$P$82</formula1>
    </dataValidation>
    <dataValidation type="list" allowBlank="1" showInputMessage="1" showErrorMessage="1" sqref="A597">
      <formula1>$P$6:$P$64</formula1>
    </dataValidation>
    <dataValidation type="list" allowBlank="1" showInputMessage="1" showErrorMessage="1" sqref="A618:A619 A603">
      <formula1>$P$6:$P$65</formula1>
    </dataValidation>
    <dataValidation type="list" allowBlank="1" showInputMessage="1" showErrorMessage="1" sqref="A610">
      <formula1>$P$6:$P$66</formula1>
    </dataValidation>
    <dataValidation type="list" allowBlank="1" showInputMessage="1" showErrorMessage="1" sqref="A620 A630:A631 A627:A628">
      <formula1>$P$6:$P$62</formula1>
    </dataValidation>
    <dataValidation type="list" allowBlank="1" showInputMessage="1" showErrorMessage="1" sqref="A607 A611">
      <formula1>$P$6:$P$28</formula1>
    </dataValidation>
    <dataValidation type="list" allowBlank="1" showInputMessage="1" showErrorMessage="1" sqref="A602">
      <formula1>$P$6:$P$84</formula1>
    </dataValidation>
    <dataValidation type="list" allowBlank="1" showInputMessage="1" showErrorMessage="1" sqref="A604:A606 A621:A626 A632:A634 A612:A617 A566:A582 A598:A601 A608:A609 A584:A594 A596">
      <formula1>$P$6:$P$99</formula1>
    </dataValidation>
    <dataValidation type="list" allowBlank="1" showInputMessage="1" showErrorMessage="1" sqref="E566:E634">
      <formula1>$T$6:$T$14</formula1>
    </dataValidation>
    <dataValidation type="list" allowBlank="1" showInputMessage="1" showErrorMessage="1" sqref="B566:B634">
      <formula1>$Q$6:$Q$16</formula1>
    </dataValidation>
    <dataValidation type="list" allowBlank="1" showInputMessage="1" showErrorMessage="1" sqref="A583">
      <formula1>$P$6:$P$20</formula1>
    </dataValidation>
  </dataValidations>
  <printOptions horizontalCentered="1"/>
  <pageMargins left="0.3937007874015748" right="0.3937007874015748" top="0.3937007874015748" bottom="0.3937007874015748" header="0" footer="0"/>
  <pageSetup fitToHeight="0" horizontalDpi="600" verticalDpi="600" orientation="landscape" paperSize="14" scale="60" r:id="rId1"/>
  <headerFooter alignWithMargins="0">
    <oddFooter>&amp;C&amp;P&amp;R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VICTOR GUENEL STHIOUL</cp:lastModifiedBy>
  <cp:lastPrinted>2011-06-24T21:08:23Z</cp:lastPrinted>
  <dcterms:created xsi:type="dcterms:W3CDTF">2010-01-18T18:28:17Z</dcterms:created>
  <dcterms:modified xsi:type="dcterms:W3CDTF">2011-07-21T20:02:50Z</dcterms:modified>
  <cp:category/>
  <cp:version/>
  <cp:contentType/>
  <cp:contentStatus/>
</cp:coreProperties>
</file>