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6600" tabRatio="321" activeTab="0"/>
  </bookViews>
  <sheets>
    <sheet name="Julio" sheetId="1" r:id="rId1"/>
    <sheet name="Hoja2" sheetId="2" r:id="rId2"/>
  </sheets>
  <definedNames>
    <definedName name="_xlnm._FilterDatabase" localSheetId="1" hidden="1">'Hoja2'!$B$1:$C$246</definedName>
    <definedName name="_xlnm._FilterDatabase" localSheetId="0" hidden="1">'Julio'!$A$4:$K$758</definedName>
  </definedNames>
  <calcPr fullCalcOnLoad="1"/>
</workbook>
</file>

<file path=xl/sharedStrings.xml><?xml version="1.0" encoding="utf-8"?>
<sst xmlns="http://schemas.openxmlformats.org/spreadsheetml/2006/main" count="6709" uniqueCount="1989">
  <si>
    <t>Centro Financiero</t>
  </si>
  <si>
    <t>Mecanismo de Compra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</si>
  <si>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</si>
  <si>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</si>
  <si>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</si>
  <si>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</si>
  <si>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</si>
  <si>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</si>
  <si>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</si>
  <si>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Monto contratado o a contratar (impuesto incluido) indicar moneda: $, UF, US$ u otro</t>
  </si>
  <si>
    <t>INGEN S.A.</t>
  </si>
  <si>
    <t>ALEX REYES VARGAS</t>
  </si>
  <si>
    <t>NELSON FUENTES GONZALEZ</t>
  </si>
  <si>
    <t>DIMERC S.A.</t>
  </si>
  <si>
    <t>MANANTIAL S.A.</t>
  </si>
  <si>
    <t>KATHERINE ANN KAUFFMAN JONES</t>
  </si>
  <si>
    <t>COMERCIAL EMUZA LIMITADA</t>
  </si>
  <si>
    <t>GAEL VAHHAB MASROUR - HAMADANI</t>
  </si>
  <si>
    <t>NOMBRE</t>
  </si>
  <si>
    <t>RUT</t>
  </si>
  <si>
    <t>MIROSLAVA RAYMONDOVA PETROVA-GOUTIERES</t>
  </si>
  <si>
    <t>JUANITA VERONICA GONZALEZ VERGARA</t>
  </si>
  <si>
    <t>ANDREA FABIANA GONZALEZ VERGARA</t>
  </si>
  <si>
    <t>TELEFONICA MOVILES CHILE S.A.</t>
  </si>
  <si>
    <t>K D M S.A.</t>
  </si>
  <si>
    <t>TESAM CHILE S.A.</t>
  </si>
  <si>
    <t>DEMARKA S.A.</t>
  </si>
  <si>
    <t>PROYEXION SERVICIOS S.A.</t>
  </si>
  <si>
    <t>ROMY ESPINOZA MARTINEZ</t>
  </si>
  <si>
    <t>ROSSANA JANET GREZ MAUNA</t>
  </si>
  <si>
    <t>VANIA KARINA SAAVEDRA DIAZ</t>
  </si>
  <si>
    <t>PAMELA ANDREA ESTAY RODRIGUEZ</t>
  </si>
  <si>
    <t>LORETO SOLANGE STAPLEFIELD SEPULVEDA</t>
  </si>
  <si>
    <t>LISSETTE DEL CARMEN BELLO BAEZA</t>
  </si>
  <si>
    <t>SOC DE SERV Y CAP EN SEG. INTEGRAL LTDA</t>
  </si>
  <si>
    <t>GABRIELA MARIA BUCAREY BRUNA</t>
  </si>
  <si>
    <t>LORENZINI, PAGLIETTINI Y CIA LTDA.</t>
  </si>
  <si>
    <t>EMPRESA EL MERCURIO S.A.P.</t>
  </si>
  <si>
    <t>CRECIC S.A.</t>
  </si>
  <si>
    <t>PAULINA PAZ SANCHEZ ALIAGA</t>
  </si>
  <si>
    <t>ADRIANA SOSMAN CONTRERAS</t>
  </si>
  <si>
    <t>SERV PROF DE LENGUAJE CARMEN JIRON  E</t>
  </si>
  <si>
    <t>SOC. DE INGENIERIA E INFORMATICA PRO &amp; C</t>
  </si>
  <si>
    <t>AGUAS CORDILLERA</t>
  </si>
  <si>
    <t>AGUAS ANDINA S.A.</t>
  </si>
  <si>
    <t>CHILECTRA S.A.</t>
  </si>
  <si>
    <t>EMPRESA DE CORREOS DE CHILE</t>
  </si>
  <si>
    <t>EMP. CONSTRUCTORA LOS CASTORES DOS LTDA</t>
  </si>
  <si>
    <t>BYRON ANDRES VALDERRAMA LOPEZ</t>
  </si>
  <si>
    <t>ORIANA MARCELA BAEZA HIDALGO</t>
  </si>
  <si>
    <t>QWANTEC INGENIERIA LTDA.</t>
  </si>
  <si>
    <t>MARIE CLAUDETTE OLIVA LARROUCAU</t>
  </si>
  <si>
    <t>FABRICA Y COMERC. DE CAJA DE CARTON LTDA</t>
  </si>
  <si>
    <t>OLIDATA CHILE S.A.</t>
  </si>
  <si>
    <t>LAXUS INFRAESTRUCTURA Y SERV. COMPUTAC.</t>
  </si>
  <si>
    <t>VIDEOCORP ING. Y TELECOMUNIC. S.A.</t>
  </si>
  <si>
    <t>COMPRINT INGENIERIA ELECTR. Y COMP.LTDA.</t>
  </si>
  <si>
    <t>LATAM AIRLINES GROUP S.A</t>
  </si>
  <si>
    <t>STECK Y COMPANIA LIMITADA</t>
  </si>
  <si>
    <t>BITELCO DIEBOLD CHILE LIMITADA</t>
  </si>
  <si>
    <t>GONZALEZ Y CIA LTDA</t>
  </si>
  <si>
    <t>ELECTRONICA CASA ROYAL LIMITADA</t>
  </si>
  <si>
    <t>SOC. COMERCIAL MALETAS CHILE LTDA.</t>
  </si>
  <si>
    <t>ABATTE PRODUCTOS PARA OFICINA S.A.</t>
  </si>
  <si>
    <t>CENCOSUD RETAIL S.A.</t>
  </si>
  <si>
    <t>EDITORIAL JURIDICA DE CHILE ANDRES BELLO</t>
  </si>
  <si>
    <t>LIBRERIA ANTARTICA LTDA.</t>
  </si>
  <si>
    <t>FRANCISCO JOSE OLEJNIK ALBA</t>
  </si>
  <si>
    <t>TALBOT HOTELES S.A.</t>
  </si>
  <si>
    <t>SOC DE SERV. AGRICOLAS LUIS POZO LTDA.</t>
  </si>
  <si>
    <t>ARTEGRAF IMPRESORES LTDA.</t>
  </si>
  <si>
    <t>COMERCIAL BLUE SKY LTDA.</t>
  </si>
  <si>
    <t>77547210-3</t>
  </si>
  <si>
    <t>96556940-5</t>
  </si>
  <si>
    <t>SODEXO SOLUCIONES DE MOTIVAC. CHILE S. A</t>
  </si>
  <si>
    <t>96556930-8</t>
  </si>
  <si>
    <t>MARIA INES ARCE GONZALEZ</t>
  </si>
  <si>
    <t>13898487-7</t>
  </si>
  <si>
    <t>HEXING WANG</t>
  </si>
  <si>
    <t>12030780-0</t>
  </si>
  <si>
    <t>76339440-9</t>
  </si>
  <si>
    <t>FUNDACION MUJER DE LUZ</t>
  </si>
  <si>
    <t>65022019-6</t>
  </si>
  <si>
    <t>BANCO ESTADO</t>
  </si>
  <si>
    <t>97030000-7</t>
  </si>
  <si>
    <t>ARTE 45 SPA</t>
  </si>
  <si>
    <t>76230493-7</t>
  </si>
  <si>
    <t>CARLOS ALBERTO PALMA Y OTROS LIMITADA</t>
  </si>
  <si>
    <t>76596570-5</t>
  </si>
  <si>
    <t>COMPUTACION INTEGRAL S.A.</t>
  </si>
  <si>
    <t>96689970-0</t>
  </si>
  <si>
    <t>COMERCIAL SALCOM LIMITADA</t>
  </si>
  <si>
    <t>76134412-9</t>
  </si>
  <si>
    <t>HOTEL MANQUEHUE S.A.</t>
  </si>
  <si>
    <t>76049667-7</t>
  </si>
  <si>
    <t>HECTOR EMILIO CRISTI VILLARROEL</t>
  </si>
  <si>
    <t>7078283-9</t>
  </si>
  <si>
    <t>MYRIAM CUEVAS SOTO</t>
  </si>
  <si>
    <t>PAISARQ LTDA.</t>
  </si>
  <si>
    <t>NS COMUNICACIONES LTDA.</t>
  </si>
  <si>
    <t>COMPAÑIA DE PETROLEOS DE CHILE COPEC S.A</t>
  </si>
  <si>
    <t>76148757-4</t>
  </si>
  <si>
    <t>ENTEL PCS TELECOMUNICACIONES S.A.</t>
  </si>
  <si>
    <t>HIDROTECNICA LTDA.</t>
  </si>
  <si>
    <t>ABSIDE S.A.</t>
  </si>
  <si>
    <t>SONY CHILE LIMITADA</t>
  </si>
  <si>
    <t>ESPEX INGENIERIA LTDA.</t>
  </si>
  <si>
    <t>JUAN FERNANDO OPAZO LAGOS</t>
  </si>
  <si>
    <t>INVERSIONES RECREACIONALES S.A.</t>
  </si>
  <si>
    <t>FALABELLA RETAIL S.A.</t>
  </si>
  <si>
    <t>COM. E INDUSTRIAL MANUEL VALENCIA EIRL.</t>
  </si>
  <si>
    <t>PALMA JARAMILLO Y COMPAÑIA LTDA</t>
  </si>
  <si>
    <t>BASH MUEBLES DE OFICINA LTDA.</t>
  </si>
  <si>
    <t>MARIA DEL CARMEN PAIS ARAVENA</t>
  </si>
  <si>
    <t>GLOBAL HEALTHCARE CHILE L P</t>
  </si>
  <si>
    <t>SOC. COM. E IMPORTADORA ABAFLEX LTDA.</t>
  </si>
  <si>
    <t>FRINDT Y CIA. S.A.</t>
  </si>
  <si>
    <t>HOTEL TORREMAYOR S. A.</t>
  </si>
  <si>
    <t>PEDRO FONTECILLA GALLARDO EIRL</t>
  </si>
  <si>
    <t>TAMARA VASQUEZ VERGARA</t>
  </si>
  <si>
    <t>CASA NAVIA S. A.</t>
  </si>
  <si>
    <t>ASIA REPS LTDA.</t>
  </si>
  <si>
    <t>GUSTAVO TADAICHI BALMACEDA HOYOS</t>
  </si>
  <si>
    <t xml:space="preserve">JOSE MEDINA CID </t>
  </si>
  <si>
    <t>DISTRIBUIDORA PAPELES INDUSTRIALES S. A.</t>
  </si>
  <si>
    <t>IMPRENTA BARAHONA LTDA</t>
  </si>
  <si>
    <t>EVALUACIONES Y DESARROLLO ORGANIZACIONAL</t>
  </si>
  <si>
    <t>SOC. CONCESIONARIA C. DE JUSTICIA DE STGO.</t>
  </si>
  <si>
    <t>ADIS LTDA</t>
  </si>
  <si>
    <t>ING. Y CONSTR. RICARDO RODRIGUEZ Y CIA.</t>
  </si>
  <si>
    <t>PABLO ROJAS GARCÍA SPA</t>
  </si>
  <si>
    <t>GUARD SERVICE TECNOLOGÍAS S. A.</t>
  </si>
  <si>
    <t>76924590-1</t>
  </si>
  <si>
    <t>LUIS SEPULVEDA BASCUR</t>
  </si>
  <si>
    <t>TURISMO COCHA S. A.</t>
  </si>
  <si>
    <t>CRISTIAN BARROS MUÑOZ</t>
  </si>
  <si>
    <t xml:space="preserve">JOSE LUIS GUZMAN DALBORA </t>
  </si>
  <si>
    <t>ALEJANDRA PATRICIA FUENTES VALENZUELA</t>
  </si>
  <si>
    <t>GUILLERMO ABALOS BARROS</t>
  </si>
  <si>
    <t>OSVALDO ANDRES ARTAZA VARELA</t>
  </si>
  <si>
    <t>GARMENDIA MACUS S.A.</t>
  </si>
  <si>
    <t>COMERCIAL ECCSA S.A.</t>
  </si>
  <si>
    <t>BGM CONSULTORES ASOCIADOS LTDA</t>
  </si>
  <si>
    <t>INVERSIONES LYON PLAZA S.A.</t>
  </si>
  <si>
    <t>ATTON LAS CONDES SPA</t>
  </si>
  <si>
    <t>PARDO DE LA FUENTE LIMITADA</t>
  </si>
  <si>
    <t>CESAR ANTONIO ASTORGA  BELLO</t>
  </si>
  <si>
    <t xml:space="preserve">SOLUCIONES TECNOLOGICAS  </t>
  </si>
  <si>
    <t>ERWIN OMAR GALLARDO QUINTERO</t>
  </si>
  <si>
    <t>CHILEMAT S.P.A.</t>
  </si>
  <si>
    <t>CLAUDIO ANDRES ROJAS FRITZ</t>
  </si>
  <si>
    <t>ANDREA DEL CARMEN RUIZ HERRERA</t>
  </si>
  <si>
    <t>ACOMODA MUEBLES LIMITADA</t>
  </si>
  <si>
    <t>SODIMAC S. A.</t>
  </si>
  <si>
    <t>COMERCIAL PROSOL SYSTEM LTDA.</t>
  </si>
  <si>
    <t>GUARD SERVICE SEGURIDAD S.A.</t>
  </si>
  <si>
    <t xml:space="preserve">SOCIEDAD DE INGENIERIA EN </t>
  </si>
  <si>
    <t>SOC. COMERCIAL MONZA LTDA.</t>
  </si>
  <si>
    <t xml:space="preserve">MANUEL PATRICIO NAVARRETE </t>
  </si>
  <si>
    <t>COMERCIAL TECHNO PLUS LTDA.</t>
  </si>
  <si>
    <t>FOTO VIDEO BAHAMONDES LIMITADA</t>
  </si>
  <si>
    <t xml:space="preserve">HUMBERTO GACITUA MARTINEZ Y </t>
  </si>
  <si>
    <t>JORGE RIVERO NUNEZ</t>
  </si>
  <si>
    <t>TRANSPORTES ROMANINI BUS LIMITADA</t>
  </si>
  <si>
    <t>DISTRIBUIDORA DE ALIMENTOS DAILY FREH SP</t>
  </si>
  <si>
    <t>R.U.T. N° 
Proveedor</t>
  </si>
  <si>
    <t>JEAN WILFRID DOIRIN</t>
  </si>
  <si>
    <t>PRINTECH SPA</t>
  </si>
  <si>
    <t>TAZ S.A.</t>
  </si>
  <si>
    <t>STORBOX S.A.</t>
  </si>
  <si>
    <t>76204527-3</t>
  </si>
  <si>
    <t>22698271-K</t>
  </si>
  <si>
    <t>78865110-4</t>
  </si>
  <si>
    <t>89912300-K</t>
  </si>
  <si>
    <t>7779811-0</t>
  </si>
  <si>
    <t>96670840-9</t>
  </si>
  <si>
    <t>78511790-5</t>
  </si>
  <si>
    <t>10265615-6</t>
  </si>
  <si>
    <t>76470482-7</t>
  </si>
  <si>
    <t>96754450-7</t>
  </si>
  <si>
    <t>76428294-9</t>
  </si>
  <si>
    <t>96891420-0</t>
  </si>
  <si>
    <t>76098072-2</t>
  </si>
  <si>
    <t>13147865-8</t>
  </si>
  <si>
    <t>89293800-8</t>
  </si>
  <si>
    <t>96700620-3</t>
  </si>
  <si>
    <t>76206192-9</t>
  </si>
  <si>
    <t>79939710-2</t>
  </si>
  <si>
    <t>89462400-0</t>
  </si>
  <si>
    <t>9775684-8</t>
  </si>
  <si>
    <t>52000848-9</t>
  </si>
  <si>
    <t>76029126-9</t>
  </si>
  <si>
    <t>96711590-8</t>
  </si>
  <si>
    <t>76276146-7</t>
  </si>
  <si>
    <t>76414319-1</t>
  </si>
  <si>
    <t>MOVILIDAD URBANA SPA</t>
  </si>
  <si>
    <t>79903920-6</t>
  </si>
  <si>
    <t>76028883-7</t>
  </si>
  <si>
    <t>76293470-1</t>
  </si>
  <si>
    <t>17596331-6</t>
  </si>
  <si>
    <t>76854702-5</t>
  </si>
  <si>
    <t>77215330-9</t>
  </si>
  <si>
    <t>99546270-2</t>
  </si>
  <si>
    <t>ERGOTEC MUEBLES S. A</t>
  </si>
  <si>
    <t>76268728-3</t>
  </si>
  <si>
    <t>11642965-9</t>
  </si>
  <si>
    <t>NICKY GABRIEL ROJAS</t>
  </si>
  <si>
    <t>6373611-2</t>
  </si>
  <si>
    <t>77012870-6</t>
  </si>
  <si>
    <t>99555650-2</t>
  </si>
  <si>
    <t>INSISA SPA</t>
  </si>
  <si>
    <t>6599003-2</t>
  </si>
  <si>
    <t>81771100-6</t>
  </si>
  <si>
    <t>99557380-6</t>
  </si>
  <si>
    <t>SOC.CONCESIONARIA C.</t>
  </si>
  <si>
    <t>8966563-9</t>
  </si>
  <si>
    <t>76287853-4</t>
  </si>
  <si>
    <t>84888400-6</t>
  </si>
  <si>
    <t>76778685-9</t>
  </si>
  <si>
    <t>78906980-8</t>
  </si>
  <si>
    <t>FRANCISCO JAVIER ALVAREZ BELLO</t>
  </si>
  <si>
    <t>LIDIA GUTIERREZ ARAVENA</t>
  </si>
  <si>
    <t>ENEL DISTRIBUCION CHILE S.A.</t>
  </si>
  <si>
    <t>POSTALCHILE LIMITADA</t>
  </si>
  <si>
    <t>CONSTRUCTORA LOS CASTORES DOS LTDA.</t>
  </si>
  <si>
    <t>IMPORTADORA Y EXPORTADORA ESTADO LIMITADA</t>
  </si>
  <si>
    <t>JACQUELINE DEL CARMEN MORALES ESCUDERO VENTA DE PELUCAS E.I.R.L.</t>
  </si>
  <si>
    <t>COMERCIAL RED OFFICE LIMITADA</t>
  </si>
  <si>
    <t>JULIA ALEJANDRA AREVALO IBANEZ
R</t>
  </si>
  <si>
    <t>GLORIA ANDREA DIAZ</t>
  </si>
  <si>
    <t>JORGE ALEJANDRO OSORIO ARROYO SERVICIOS DE CLIMATIZACION E I R L</t>
  </si>
  <si>
    <t>JUAN MANUEL PONCE TOBAR</t>
  </si>
  <si>
    <t>MIGUEL ANGEL HERNANDEZ CATALAN</t>
  </si>
  <si>
    <t>LIZANA Y LIZANA CAPACITACION LIMITADA</t>
  </si>
  <si>
    <t>COMERCIAL FENIX LIMITADA</t>
  </si>
  <si>
    <t>GESTION Y SOLUCIONES INFORMATICAS LIMITADA</t>
  </si>
  <si>
    <t>SOCIEDAD DE TURISMO E INVERSIONES INMOBILIARIAS LIMITADA</t>
  </si>
  <si>
    <t>IMPORTADORA Y COMERCIALIZADORA DE SISTEMAS GENERADORES DE ENERGIA POWE</t>
  </si>
  <si>
    <t>COMERCIALIZADORA DE PRODUCTOS DE ASEO RENHET SPA</t>
  </si>
  <si>
    <t>COMERCIALIZADORA TEMPORA SPA</t>
  </si>
  <si>
    <t>COMERCIAL AGUSTIN LIMITADA</t>
  </si>
  <si>
    <t>CARRASCO E HIJOS LTDA</t>
  </si>
  <si>
    <t>CLIMATIZACION EDUARDO MANUEL ROJAS ZÁRATE E.I.R.L.</t>
  </si>
  <si>
    <t>SOCIEDAD DISENO E INGENIERIA TERMICA SPA</t>
  </si>
  <si>
    <t>DISTRIBUIDORA DAVID MARCOS OLIVARES SALINAS E.I.R.L.</t>
  </si>
  <si>
    <t>SOC EDUCACIONAL LA FUENTE LIMITADA</t>
  </si>
  <si>
    <t>SERGIO ANTONIO SANCHEZ DELGADO</t>
  </si>
  <si>
    <t>COMERCIAL MUNOZ Y COMPANIA LIMITADA</t>
  </si>
  <si>
    <t>COMERCIAL HISPANO CHILENA LIMITADA</t>
  </si>
  <si>
    <t>CENTRO DE CAPACITACION CAHUALA LIMITADA</t>
  </si>
  <si>
    <t>HUMBERTO GARETTO E HIJOS LIMITADA</t>
  </si>
  <si>
    <t>LIBRERIA REY-SER Y COMPANIA LIMITADA</t>
  </si>
  <si>
    <t>PLASTICOS BIO BIO S.A.</t>
  </si>
  <si>
    <t>INGENIERIA Y CONSTRUCCION RICARDO RODRIGUEZ Y CIA LTDA</t>
  </si>
  <si>
    <t>PROVEEDORES INTEGRALES PRISA S A</t>
  </si>
  <si>
    <t>CONSTRUCTORA SERGIO ORBENES CESPED E I R L</t>
  </si>
  <si>
    <t>SEGMA S A</t>
  </si>
  <si>
    <t>PABLO MAURICIO VASQUEZ ROJAS</t>
  </si>
  <si>
    <t>FABRIMETAL S.A.</t>
  </si>
  <si>
    <t>MARIO ALEJANDRO KOHN</t>
  </si>
  <si>
    <t>RODRIGO ANDRES ALDAY</t>
  </si>
  <si>
    <t>MT DISENO SPA</t>
  </si>
  <si>
    <t>EDGE SPA</t>
  </si>
  <si>
    <t>SEIGARD CHILE S. A.</t>
  </si>
  <si>
    <t>RB MBE CHILE SPA</t>
  </si>
  <si>
    <t>CLEMMS SPA</t>
  </si>
  <si>
    <t>85233500-9</t>
  </si>
  <si>
    <t>83030600-5</t>
  </si>
  <si>
    <t>13999168-0</t>
  </si>
  <si>
    <t>77600970-9</t>
  </si>
  <si>
    <t>16558483-K</t>
  </si>
  <si>
    <t>84702300-7</t>
  </si>
  <si>
    <t>77948130-1</t>
  </si>
  <si>
    <t>78043400-7</t>
  </si>
  <si>
    <t>96909950-0</t>
  </si>
  <si>
    <t>76428315-5</t>
  </si>
  <si>
    <t>76429328-</t>
  </si>
  <si>
    <t>25230112-7</t>
  </si>
  <si>
    <t>96928760-9</t>
  </si>
  <si>
    <t>76106185-2</t>
  </si>
  <si>
    <t>76384791-8</t>
  </si>
  <si>
    <t>83732700-8</t>
  </si>
  <si>
    <t>14170832-5</t>
  </si>
  <si>
    <t>77787900-6</t>
  </si>
  <si>
    <t>76067326-9</t>
  </si>
  <si>
    <t>96978670-2</t>
  </si>
  <si>
    <t>90193000-7</t>
  </si>
  <si>
    <t>76242011-2</t>
  </si>
  <si>
    <t>76552055-K</t>
  </si>
  <si>
    <t>50268061-7</t>
  </si>
  <si>
    <t>79503240-1</t>
  </si>
  <si>
    <t>78178530-K</t>
  </si>
  <si>
    <t>76605916-3</t>
  </si>
  <si>
    <t>11227975-K</t>
  </si>
  <si>
    <t>13021677-3</t>
  </si>
  <si>
    <t>52002072-1</t>
  </si>
  <si>
    <t>99520000-7</t>
  </si>
  <si>
    <t>13633044-6</t>
  </si>
  <si>
    <t>76470780-K</t>
  </si>
  <si>
    <t>76088715-3</t>
  </si>
  <si>
    <t>76007089-0</t>
  </si>
  <si>
    <t>OFISILLAS IMPORTACION DISTR. Y COM LTDA.</t>
  </si>
  <si>
    <t>ROLAND VORWERK Y COMPANIA LIMITADA</t>
  </si>
  <si>
    <t>MUEBLES ORBI SPA</t>
  </si>
  <si>
    <t>AMINCO S.A</t>
  </si>
  <si>
    <t>LUIS ROBERTO RUBIO QUINTANILLA</t>
  </si>
  <si>
    <t>ALLGRAPHICS &amp; SAFEPRINT SPA.</t>
  </si>
  <si>
    <t>EXTINTORES GALA SPA</t>
  </si>
  <si>
    <t xml:space="preserve"> SOC.CONCESIONARIA C.DE JUSTICIA DE STGO. </t>
  </si>
  <si>
    <t>VERONICA ANDREA GARCIA FRIAS</t>
  </si>
  <si>
    <t>DIDIER FRANCOIS PASCAL CASSAMAJOR</t>
  </si>
  <si>
    <t>KARINA INGRID CARVAJAL CARVAJAL</t>
  </si>
  <si>
    <t>MARINA HOTELES LIMITITADA</t>
  </si>
  <si>
    <t>ECOFFICE COMPUTACION LIMITADA</t>
  </si>
  <si>
    <t>SERVICIOS INTEGRALES DE TELEFONIA LTDA.</t>
  </si>
  <si>
    <t>CLUB PALESTINO</t>
  </si>
  <si>
    <t>KARIN GOLDMAN LEESMAN</t>
  </si>
  <si>
    <t>NORMA MARIA MONTSERRAT MOLINA MARTINEZ</t>
  </si>
  <si>
    <t>61808000-5</t>
  </si>
  <si>
    <t>96809310-K</t>
  </si>
  <si>
    <t>9829233-0</t>
  </si>
  <si>
    <t>76145280-0</t>
  </si>
  <si>
    <t>96914240-6</t>
  </si>
  <si>
    <t>77277220-0</t>
  </si>
  <si>
    <t>76068220-9</t>
  </si>
  <si>
    <t>17048660-9</t>
  </si>
  <si>
    <t>76248620-2</t>
  </si>
  <si>
    <t>81201000-K</t>
  </si>
  <si>
    <t>12220059-0</t>
  </si>
  <si>
    <t>96800570-7</t>
  </si>
  <si>
    <t>96726970-0</t>
  </si>
  <si>
    <t>9993372-0</t>
  </si>
  <si>
    <t>70020560-6</t>
  </si>
  <si>
    <t>76242280-3</t>
  </si>
  <si>
    <t>83382700-6</t>
  </si>
  <si>
    <t>78511830-8</t>
  </si>
  <si>
    <t>87019000-K</t>
  </si>
  <si>
    <t>13785060-5</t>
  </si>
  <si>
    <t>86132100-2</t>
  </si>
  <si>
    <t>76429328-2</t>
  </si>
  <si>
    <t>99520000-5</t>
  </si>
  <si>
    <t>77321720-3</t>
  </si>
  <si>
    <t>22960680-8</t>
  </si>
  <si>
    <t>82273200-3</t>
  </si>
  <si>
    <t>76293503-1</t>
  </si>
  <si>
    <t>93558000-5</t>
  </si>
  <si>
    <t>76359747-4</t>
  </si>
  <si>
    <t>60503000-9</t>
  </si>
  <si>
    <t>96806980-2</t>
  </si>
  <si>
    <t>15799923-0</t>
  </si>
  <si>
    <t>77683370-3</t>
  </si>
  <si>
    <t>76588490-K</t>
  </si>
  <si>
    <t>76791208-0</t>
  </si>
  <si>
    <t>77790160-5</t>
  </si>
  <si>
    <t>77261280-K</t>
  </si>
  <si>
    <t>76194470-3</t>
  </si>
  <si>
    <t>12053365-7</t>
  </si>
  <si>
    <t>7432556-4</t>
  </si>
  <si>
    <t>81151900-6</t>
  </si>
  <si>
    <t>13676540-K</t>
  </si>
  <si>
    <t>14608688-8</t>
  </si>
  <si>
    <t>96889950-0</t>
  </si>
  <si>
    <t>59106780-K</t>
  </si>
  <si>
    <t>76656520-4</t>
  </si>
  <si>
    <t>79960660-7</t>
  </si>
  <si>
    <t>10581849-1</t>
  </si>
  <si>
    <t>9572362-4</t>
  </si>
  <si>
    <t>80463600-5</t>
  </si>
  <si>
    <t>99502730-5</t>
  </si>
  <si>
    <t>79700760-9</t>
  </si>
  <si>
    <t>89807500-1</t>
  </si>
  <si>
    <t>96544240-5</t>
  </si>
  <si>
    <t>96962470-2</t>
  </si>
  <si>
    <t>12521177-1</t>
  </si>
  <si>
    <t>8999220-6</t>
  </si>
  <si>
    <t>7332610-9</t>
  </si>
  <si>
    <t>10550755-0</t>
  </si>
  <si>
    <t>9617206-0</t>
  </si>
  <si>
    <t>4779432-3</t>
  </si>
  <si>
    <t>10095204-1</t>
  </si>
  <si>
    <t>89862200-2</t>
  </si>
  <si>
    <t>76086296-7</t>
  </si>
  <si>
    <t>88679500-9</t>
  </si>
  <si>
    <t>14154967-7</t>
  </si>
  <si>
    <t>80565500-3</t>
  </si>
  <si>
    <t>11722103-2</t>
  </si>
  <si>
    <t>13135290-5</t>
  </si>
  <si>
    <t>12190090-4</t>
  </si>
  <si>
    <t>4010476-3</t>
  </si>
  <si>
    <t>10519120-0</t>
  </si>
  <si>
    <t>14672841-3</t>
  </si>
  <si>
    <t>76428946-3</t>
  </si>
  <si>
    <t>11620578-5</t>
  </si>
  <si>
    <t>76374069-2</t>
  </si>
  <si>
    <t>96806840-7</t>
  </si>
  <si>
    <t>9866198-0</t>
  </si>
  <si>
    <t>13658020-5</t>
  </si>
  <si>
    <t>10156297-2</t>
  </si>
  <si>
    <t>76244108-K</t>
  </si>
  <si>
    <t>76029916-2</t>
  </si>
  <si>
    <t>76465780-2</t>
  </si>
  <si>
    <t>11605700-K</t>
  </si>
  <si>
    <t>76391665-0</t>
  </si>
  <si>
    <t>15315925-4</t>
  </si>
  <si>
    <t>76428610-3</t>
  </si>
  <si>
    <t>76288430-5</t>
  </si>
  <si>
    <t>76173410-5</t>
  </si>
  <si>
    <t>15431620-5</t>
  </si>
  <si>
    <t>79980430-1</t>
  </si>
  <si>
    <t>52000745-8</t>
  </si>
  <si>
    <t>76059941-7</t>
  </si>
  <si>
    <t>77165540-8</t>
  </si>
  <si>
    <t>76208850-9</t>
  </si>
  <si>
    <t>77919140-0</t>
  </si>
  <si>
    <t>79531550-0</t>
  </si>
  <si>
    <t>83257900-9</t>
  </si>
  <si>
    <t>76071310-4</t>
  </si>
  <si>
    <t>76061485-8</t>
  </si>
  <si>
    <t>96792430-K</t>
  </si>
  <si>
    <t>76314214-0</t>
  </si>
  <si>
    <t>79627190-6</t>
  </si>
  <si>
    <t>77140120-1</t>
  </si>
  <si>
    <t>96685690-4</t>
  </si>
  <si>
    <t>7410754-0</t>
  </si>
  <si>
    <t>87845500-2</t>
  </si>
  <si>
    <t>96880440-5</t>
  </si>
  <si>
    <t>78186170-7</t>
  </si>
  <si>
    <t>81821100-7</t>
  </si>
  <si>
    <t>15346176-7</t>
  </si>
  <si>
    <t>89629300-1</t>
  </si>
  <si>
    <t>76511089-0</t>
  </si>
  <si>
    <t>76154260-5</t>
  </si>
  <si>
    <t>11730167-2</t>
  </si>
  <si>
    <t>10312301-1</t>
  </si>
  <si>
    <t>13081903-6</t>
  </si>
  <si>
    <t>14641478-8</t>
  </si>
  <si>
    <t>76492780-K</t>
  </si>
  <si>
    <t>76480738-3</t>
  </si>
  <si>
    <t>79776350-0</t>
  </si>
  <si>
    <t>5718987-8</t>
  </si>
  <si>
    <t>REMODELACIONES INTEGRALES LTDA</t>
  </si>
  <si>
    <t>HAYDEE VIDAL Y COMPAÑIA LIMITADA</t>
  </si>
  <si>
    <t>78884190-6</t>
  </si>
  <si>
    <t>TRAN. PRIV. Y TURISMO VALERIA P. M. EIRL</t>
  </si>
  <si>
    <t>TECNOLOGIA Y COMPUTACION EMMETT LIMITADA</t>
  </si>
  <si>
    <t>CONSTRUCTORA SERGIO FELIPE ORBENES CESPED E.I.R.L.</t>
  </si>
  <si>
    <t>MOHAMMED M.A ALBALAWI</t>
  </si>
  <si>
    <t xml:space="preserve">TRANSPORTES VALERIA PADILLA MARIANGEL </t>
  </si>
  <si>
    <t>TERSE MARKETING SEGURIDAD INDUSTRIAL</t>
  </si>
  <si>
    <t>INDUSTRIA METALÚRGICA ACONCAGUA LIMITADA</t>
  </si>
  <si>
    <t>IMPORTADORA DALIA LTDA.</t>
  </si>
  <si>
    <t>COMERCIAL PALPUBLICIDAD LTDA.</t>
  </si>
  <si>
    <t>HERNANDEZ CARDENAS MANUEL Y OTRO</t>
  </si>
  <si>
    <t>COSMETICA DE AVANZADA LTDA.</t>
  </si>
  <si>
    <t>DISTRIBUIDORA AS Y C SPA</t>
  </si>
  <si>
    <t>COMERCIAL TERMOLAM LTDA.</t>
  </si>
  <si>
    <t>COMPAÑÍA DE PETROLEOS DE CHILE COPEC S. A.</t>
  </si>
  <si>
    <t>76056497-4</t>
  </si>
  <si>
    <t>77706750-8</t>
  </si>
  <si>
    <t>14629651-3</t>
  </si>
  <si>
    <t>76017552-8</t>
  </si>
  <si>
    <t>76393033-5</t>
  </si>
  <si>
    <t>76257949-9</t>
  </si>
  <si>
    <t>76744474-5</t>
  </si>
  <si>
    <t>SECURITY CENTER CORP LTDA.</t>
  </si>
  <si>
    <t>PRODUCTORA AUDIOVISUAL JORGE ALEJANDRO WEBER KAMINETZKY E.I.R.L.</t>
  </si>
  <si>
    <t>CARLOS ALBERTO MELCHIORI</t>
  </si>
  <si>
    <t>COMERCIALIZADORA R &amp; B LTDA.</t>
  </si>
  <si>
    <t>CORT. MET. M. ALICIA GARCÍA VARGAS E.I.R.L</t>
  </si>
  <si>
    <t>CONSTRUCTORA E INMOB. AKAL. SPA</t>
  </si>
  <si>
    <t>ISABELA DE TOLEDO FRANCA PUPO EIRL</t>
  </si>
  <si>
    <t>MAGENS S.A.</t>
  </si>
  <si>
    <t>96933760-6</t>
  </si>
  <si>
    <t>76354849-K</t>
  </si>
  <si>
    <t>76271597-K</t>
  </si>
  <si>
    <t>99508950-5</t>
  </si>
  <si>
    <t>DÚPLEX S.A.</t>
  </si>
  <si>
    <t>MARIELA CECILIA VALVERDE TORRES</t>
  </si>
  <si>
    <t>12.697.912-6</t>
  </si>
  <si>
    <t>NORVAK CHILE SPA</t>
  </si>
  <si>
    <t>MERY HERMANOS SPA.</t>
  </si>
  <si>
    <t>EKIPOTEL CHILE S.A.</t>
  </si>
  <si>
    <t>76839250-1</t>
  </si>
  <si>
    <t>76161592-0</t>
  </si>
  <si>
    <t>77248900-5</t>
  </si>
  <si>
    <t>6069323-4</t>
  </si>
  <si>
    <t>79844080-2</t>
  </si>
  <si>
    <t>96758180-1</t>
  </si>
  <si>
    <t>15354129-9</t>
  </si>
  <si>
    <t>52004174-5</t>
  </si>
  <si>
    <t>SOCIEDAD DE TRANSPORTES EXPRESO SUR LTDA</t>
  </si>
  <si>
    <t>LEONARDO ANDRES CORTES VALENCIA</t>
  </si>
  <si>
    <t>TRANSPORTES NUEVO FLASH S.A.</t>
  </si>
  <si>
    <t>TRANSPORTE PRIVADO ECOTRANS CHILE S.A.</t>
  </si>
  <si>
    <t>LUIS EDUARDO ARROYO DELGADO</t>
  </si>
  <si>
    <t>FLORES Y EVENTOS CM SPA</t>
  </si>
  <si>
    <t>76135120-6</t>
  </si>
  <si>
    <t>76621672-2</t>
  </si>
  <si>
    <t>76268529-9</t>
  </si>
  <si>
    <t>SOC. DE ARQ.Y CONST. METALICAS FERROBONE LTDA.</t>
  </si>
  <si>
    <t>VARGAS Y MARTINEZ LIMITADA</t>
  </si>
  <si>
    <t>61.808.000-5</t>
  </si>
  <si>
    <t>96.800.570-7</t>
  </si>
  <si>
    <t>FACTORIA GRAFICA LIMITADA</t>
  </si>
  <si>
    <t>TECNOLOGIAS B&amp;C LTDA</t>
  </si>
  <si>
    <t>SISCOINC SPA</t>
  </si>
  <si>
    <t>76468087-1</t>
  </si>
  <si>
    <t>78715730-0</t>
  </si>
  <si>
    <t>76359104-2</t>
  </si>
  <si>
    <t>76102347-0</t>
  </si>
  <si>
    <t>76276027-4</t>
  </si>
  <si>
    <t>12004405-2</t>
  </si>
  <si>
    <t>76532001-1</t>
  </si>
  <si>
    <t>76481284-0</t>
  </si>
  <si>
    <t>SOCIEDAD COMERCIAL DICER LTDA.</t>
  </si>
  <si>
    <t>INVERSIONES ATLANTIDA SPA.</t>
  </si>
  <si>
    <t>RODRIGO DAMIAN VARGAS</t>
  </si>
  <si>
    <t>SOCIEDAD ADAPTOR CHILE S.A.</t>
  </si>
  <si>
    <t>COMERCIAL SOLO FRESCO S.A</t>
  </si>
  <si>
    <t>ENEL DISTRIBUCI?N CHILE S.A</t>
  </si>
  <si>
    <t>76580320-9</t>
  </si>
  <si>
    <t>CONSULTORIA E INVESTIGACION EN RRHH SPA</t>
  </si>
  <si>
    <t>LIDIA VERONICA GUTIERREZ ARAVENA</t>
  </si>
  <si>
    <t>CONSTRUCTORA E INMOBILIARIA AKAL SPA</t>
  </si>
  <si>
    <t>78278530-3</t>
  </si>
  <si>
    <t>COMERCIALIZADORA EXPORTADORA E IMPORTADO</t>
  </si>
  <si>
    <t>79649140-K</t>
  </si>
  <si>
    <t>AUTOMOTORES GILDEMEISTER S.A.</t>
  </si>
  <si>
    <t>12697912-6</t>
  </si>
  <si>
    <t>76369344-9</t>
  </si>
  <si>
    <t>MUEBLES SANTIAGO SPA</t>
  </si>
  <si>
    <t>76069830-k</t>
  </si>
  <si>
    <t>VISION SEGURIDAD INTEGRAL ELECTRONICA Y TELECOMUNICACIONES LTDA.</t>
  </si>
  <si>
    <t>MELCHIORI . CARLOS ALBERTO</t>
  </si>
  <si>
    <t>CORT. MET. M. ALICIA GARCIA VARGAS EIRL</t>
  </si>
  <si>
    <t>COMERCIAL HUERTOS DEL SUR LIMITADA</t>
  </si>
  <si>
    <t>DAYIAN MEYER LIRA</t>
  </si>
  <si>
    <t>12486112-8</t>
  </si>
  <si>
    <t>13065666-8</t>
  </si>
  <si>
    <t>18467981-7</t>
  </si>
  <si>
    <t>6590359-8</t>
  </si>
  <si>
    <t>17371888-8</t>
  </si>
  <si>
    <t>88566900-K</t>
  </si>
  <si>
    <t>LORETO ALEJANDRA GUZMÁN NAVARRETE</t>
  </si>
  <si>
    <t>ALEJANDRA DEL PILAR CÁCERES ESCALONA</t>
  </si>
  <si>
    <t>MARINA DEL CARMEN ZÚÑIGA GALLARDO</t>
  </si>
  <si>
    <t>SANDRA GIOCONDA TELLO LÓPEZ</t>
  </si>
  <si>
    <t>EMPRESA DISTRIBUIDORA DE PAPELES Y CARTONES S.A.</t>
  </si>
  <si>
    <t>BLUE PEAKS SPA</t>
  </si>
  <si>
    <t>PRINTEAM SPA</t>
  </si>
  <si>
    <t>MADEGOM S. A.</t>
  </si>
  <si>
    <t>GLAZ SPA</t>
  </si>
  <si>
    <t>52002100-0</t>
  </si>
  <si>
    <t>76228184-8</t>
  </si>
  <si>
    <t>89889600-5</t>
  </si>
  <si>
    <t>86887200-4</t>
  </si>
  <si>
    <t>84609600-0</t>
  </si>
  <si>
    <t>77685420-4</t>
  </si>
  <si>
    <t>76504453-7</t>
  </si>
  <si>
    <t>13236005-7</t>
  </si>
  <si>
    <t>7988068-K</t>
  </si>
  <si>
    <t>CONSTRUCTORA AEDES LIMITADA</t>
  </si>
  <si>
    <t>COMERCIALIZADORA DE ART DE PROTECCION Y SEGURIDAD INDUSTRIAL MANQUEHUE</t>
  </si>
  <si>
    <t>OVERCOM ALARMAS Y SEGURIDAD LIMITADA</t>
  </si>
  <si>
    <t>MARIA IGNACIA RODRIGUEZ MORALES</t>
  </si>
  <si>
    <t>JACQUELINE DENISSE CALDERON TAMAYO</t>
  </si>
  <si>
    <t>PATRICIA EUGENIA PEREIRA AVILA</t>
  </si>
  <si>
    <t>96712310-2</t>
  </si>
  <si>
    <t>76193188-1</t>
  </si>
  <si>
    <t>77265500-2</t>
  </si>
  <si>
    <t>SPORTLIFE S.A.</t>
  </si>
  <si>
    <t>76462500-5</t>
  </si>
  <si>
    <t>SURTI VENTAS S.A.</t>
  </si>
  <si>
    <t>76947784-5</t>
  </si>
  <si>
    <t>ELIGHTS.CL SPA</t>
  </si>
  <si>
    <t>76100732-7</t>
  </si>
  <si>
    <t>76411020-K</t>
  </si>
  <si>
    <t>16222691-6</t>
  </si>
  <si>
    <t>76061008-9</t>
  </si>
  <si>
    <t>76034596-2</t>
  </si>
  <si>
    <t>12857936-2</t>
  </si>
  <si>
    <t>11625419-0</t>
  </si>
  <si>
    <t>76612778-9</t>
  </si>
  <si>
    <t>CORTIMET SPA</t>
  </si>
  <si>
    <t>76653076-1</t>
  </si>
  <si>
    <t>MVP CHILE SPA</t>
  </si>
  <si>
    <t>JOEL TORRES Y COMPAÑÍA LIMITADA</t>
  </si>
  <si>
    <t>MARROQUINERIA MONSSONI LTDA.</t>
  </si>
  <si>
    <t>JACQUELINE DEL CARMEN MAIRA ARRIAGADA</t>
  </si>
  <si>
    <t>SUSANA MARGARITA CACERES GONZÁLEZ</t>
  </si>
  <si>
    <t>CRISTIAN EDUARDO RUBIO MUÑOZ</t>
  </si>
  <si>
    <t>SOC COMERCIAL DISTRIBUCIÓN GLOBAL LTDA.</t>
  </si>
  <si>
    <t>COMERCIAL MOTORSHOP LTDA.</t>
  </si>
  <si>
    <t>COMERCIAL 3 ARIES LIMITADA</t>
  </si>
  <si>
    <t>CINTEGRAL SISTEMAS S.A.</t>
  </si>
  <si>
    <t>SRB CORP S.A</t>
  </si>
  <si>
    <t>76212772-5</t>
  </si>
  <si>
    <t>76508550-0</t>
  </si>
  <si>
    <t>77564260-2</t>
  </si>
  <si>
    <t>FRANCISCO A. PONCE INOSTROZA CONST. EIRL</t>
  </si>
  <si>
    <t>SERVICIOS GRAFICOS MORIS LTDA.</t>
  </si>
  <si>
    <t>7988068-k</t>
  </si>
  <si>
    <t>10601330-6</t>
  </si>
  <si>
    <t>CAROLINA ORELLANA CAMPOS</t>
  </si>
  <si>
    <t>Convenio Marco (Chilecompra)</t>
  </si>
  <si>
    <t>No aplica</t>
  </si>
  <si>
    <t>Contratación Directa</t>
  </si>
  <si>
    <t>Res FN/MP N° 1992</t>
  </si>
  <si>
    <t>Res. FN 521</t>
  </si>
  <si>
    <t>Licitación Privada Menor</t>
  </si>
  <si>
    <t>76334086-4</t>
  </si>
  <si>
    <t>11863325-3</t>
  </si>
  <si>
    <t>MARCELA MITSUKO MATSUMOTO MUÑOZ</t>
  </si>
  <si>
    <t>Res. FR N°14</t>
  </si>
  <si>
    <t>78114650-1</t>
  </si>
  <si>
    <t>70016130-7</t>
  </si>
  <si>
    <t>76009245-2</t>
  </si>
  <si>
    <t>76976475-5</t>
  </si>
  <si>
    <t>22904002-2</t>
  </si>
  <si>
    <t>LECHNER S.A</t>
  </si>
  <si>
    <t>FUNDACION VIVIENDA</t>
  </si>
  <si>
    <t>TOQITECH SPA</t>
  </si>
  <si>
    <t>PACHARA POONSAWAT</t>
  </si>
  <si>
    <t>SERVICIOS ESPECIALIZADOS DE CAPACITACION SPA</t>
  </si>
  <si>
    <t xml:space="preserve">Provisión e Instalación de cubierta de nylon con estructura de madera para cubrir sector de muro trasero de edificio Las Condes </t>
  </si>
  <si>
    <t>Res FN/MP 708-2020</t>
  </si>
  <si>
    <t>Provisión e instalación de vivienda de emergencia para usuario de Unidad de Víctimas y Testigos</t>
  </si>
  <si>
    <t>Compra de resmas carta para Fiscalía Local de Las Condes y SACFI</t>
  </si>
  <si>
    <t>Compra de resmas oficio para Fiscalía Local de Las Condes y SACFI</t>
  </si>
  <si>
    <t>Compra resmas carta para Fiscalía Local de Ñuñoa y Fiscalía de Alta Complejidad</t>
  </si>
  <si>
    <t>Compra resmas oficio para Fiscalía Local de Ñuñoa y Fiscalía de Alta Complejidad</t>
  </si>
  <si>
    <t>Reparación de filtración en equipo de aire acondicionado de edificio de Fiscalía Regional</t>
  </si>
  <si>
    <t>Contratación Directa (Exceptuada del Regl. Compras)</t>
  </si>
  <si>
    <t>Servicio de interpretación español - creole para toma de declaración telefónica de víctima de Fiscalía de Delitos Flagrantes</t>
  </si>
  <si>
    <t>Servicio de interpretación español - tailandés para toma de declaración de víctimas de causa de Fiscalía de Alta Complejidad</t>
  </si>
  <si>
    <t>Reparación de equipos de aire acondicionado en edificio de La Florida</t>
  </si>
  <si>
    <t>Reparación de equipo de aire acondicionado ubicado en 3er piso de edificio de La Florida</t>
  </si>
  <si>
    <t>Reparación de ventiladores de extracción de aire ubicados en azotea de edificio Ñuñoa</t>
  </si>
  <si>
    <t>Reparación de equipo de aire acondicionado ubicado en 4to piso de edificio Las Condes.</t>
  </si>
  <si>
    <t>Reparación de protecciones de ductos eléctricos, red húmeda y desagüe en sector estacionamientos subterráneos de edificio de Las Condes</t>
  </si>
  <si>
    <t>Clases de Zumba Familiar / Programa de Apoyo al Equilibrio Trabajo Vida Personal/Familiar, en el marco del Programa de Calidad de Vida 2020.</t>
  </si>
  <si>
    <t xml:space="preserve">Asesoría Psicológica Individual para una persona / Programa Calidad de Vida 2020. </t>
  </si>
  <si>
    <t>Adquisición de una tarjeta para ingreso al Edificio del Centro de Justicia.</t>
  </si>
  <si>
    <t>Traslado e ingreso de vehículos al CMVRC, mes de Junio.</t>
  </si>
  <si>
    <t>Compra de mascarillas quirúrgicas y KN95</t>
  </si>
  <si>
    <t>Compra de guantes de nitrilo tallas M y L</t>
  </si>
  <si>
    <t>Orden complementaria a orden de servicio N° 14200115, por aumento de talleres en servicio de relatoría de "Taller de desarrollo de habilidades blandas en el contexto de emergencia sanitaria"</t>
  </si>
  <si>
    <t>Servicio Básico</t>
  </si>
  <si>
    <t>No Aplica</t>
  </si>
  <si>
    <t>Otro</t>
  </si>
  <si>
    <t>Agua Potable Edificio Vespucio</t>
  </si>
  <si>
    <t xml:space="preserve">Agua Potable Edificio de Ñuñoa </t>
  </si>
  <si>
    <t>Energía eléctrica Edificio de Ñuñoa</t>
  </si>
  <si>
    <t>Energía eléctrica Edificio de Las Condes</t>
  </si>
  <si>
    <t xml:space="preserve">Energía eléctrica Edificio Vespucio </t>
  </si>
  <si>
    <t>60.503.000-9</t>
  </si>
  <si>
    <t>Reparación de equipo de aire acondicionado Oficinas ubicadas en piso -1 de edificio Las Condes.</t>
  </si>
  <si>
    <t>Orden de Compra</t>
  </si>
  <si>
    <t>3 humidificadores para F.L.Pto.Natales</t>
  </si>
  <si>
    <t>Importadora New Ark Ltda.</t>
  </si>
  <si>
    <t>76.244.740-1</t>
  </si>
  <si>
    <t>100 resmas oficio para F.L.Pta.Arenas</t>
  </si>
  <si>
    <t>Com.Redoffice Magallanes Ltda.</t>
  </si>
  <si>
    <t>78.307.990-9</t>
  </si>
  <si>
    <t>5 CCTV,1 monitor para CCTV y 3 camaras web para URAVIT</t>
  </si>
  <si>
    <t>Servisegpuq Sistemas de Seguridad Spa</t>
  </si>
  <si>
    <t>76.900.417-3</t>
  </si>
  <si>
    <t>Materiales de oficina para F.L.Porvenir</t>
  </si>
  <si>
    <t>3 basureros,3 dispensadores de alcohol gel y amonio cuaternario para sala entrevista</t>
  </si>
  <si>
    <t xml:space="preserve">Comercial Gezan y Cia Ltda. (GOMPLAS) </t>
  </si>
  <si>
    <t>76.117.488-6</t>
  </si>
  <si>
    <t xml:space="preserve">1 pediluvio para sala entrevista </t>
  </si>
  <si>
    <t>Comercial Triple B Ltda.</t>
  </si>
  <si>
    <t>76.241.564-K</t>
  </si>
  <si>
    <t>Materiales de oficina para fiscalia regional</t>
  </si>
  <si>
    <t>Ivan Stipicic Matic</t>
  </si>
  <si>
    <t>8.588.169-8</t>
  </si>
  <si>
    <t>8 pack 50 unds. DVD-R para Unidad Informática</t>
  </si>
  <si>
    <t>400 CD-R para Unidad Informática</t>
  </si>
  <si>
    <t>Inges Ltda.</t>
  </si>
  <si>
    <t>76.567.094-2</t>
  </si>
  <si>
    <t>8 bidones 5 lts. alcohol gel para fiscalia regional y fiscalias locales</t>
  </si>
  <si>
    <t>Comercial Bioaustral Ltda.</t>
  </si>
  <si>
    <t>76.095.840-9</t>
  </si>
  <si>
    <t>Lampara lupa con soporte para sala custodia F.L.Pta.Arenas</t>
  </si>
  <si>
    <t>Electronica Casa Royal Ltda.</t>
  </si>
  <si>
    <t>83.030.600-5</t>
  </si>
  <si>
    <t>Licitación Privada Mayor</t>
  </si>
  <si>
    <t>12-DER N°5</t>
  </si>
  <si>
    <t>Orden de Servicio</t>
  </si>
  <si>
    <t>Habilitacion centralizado carpetas en F.L.Pta.Arenas</t>
  </si>
  <si>
    <t>Pedro Hernandez Henriquez</t>
  </si>
  <si>
    <t>15.989.921-7</t>
  </si>
  <si>
    <t>4 sanitizaciones para sala de entrevistas videograbadas URAVIT(27,28,29 y 30 julio 2020)</t>
  </si>
  <si>
    <t>RO &amp; CA y Cia.Ltda.</t>
  </si>
  <si>
    <t>76.129.752-k</t>
  </si>
  <si>
    <t>Nivelación,desarme e instalacion piso flotante vinilico 21 mts.2 en centralizado carpetas F.L.Pta.Arenas</t>
  </si>
  <si>
    <t>17-FN N° 582</t>
  </si>
  <si>
    <t>12 sanitizaciones para sala de entrevistas videograbadas URAVITmartes,miercoles y jueves agosto 2020)</t>
  </si>
  <si>
    <t>Provision e instalacion proteccion acrilica a meson recepcion URAVIT</t>
  </si>
  <si>
    <t>Vision Urbana SPA</t>
  </si>
  <si>
    <t>76.428.445-3</t>
  </si>
  <si>
    <t>Flete Santiago/Pta.Arenas lampara lupa con soporte para sala custodia F.L.Pta.Arenas</t>
  </si>
  <si>
    <t>Boleta</t>
  </si>
  <si>
    <t>Consumo electricidad Fiscalía Regional desde el 28/05/20 al 25/06/20</t>
  </si>
  <si>
    <t>Edelmag S.A.</t>
  </si>
  <si>
    <t>88.221.200-9</t>
  </si>
  <si>
    <t>Consumo electricidad Fiscalía Local de Punta Arenas  desde el 29/05/20 al 26/06/20</t>
  </si>
  <si>
    <t>Consumo electricidad Fiscalía Local Puerto Natales  desde el  05/06/20 al 06/07/20</t>
  </si>
  <si>
    <t>Consumo electricidad Fiscalía Local Porvenir desde el 27/05/20 al 24/06/20</t>
  </si>
  <si>
    <t>Factura</t>
  </si>
  <si>
    <t>Consumo electricidad oficinas UGI/SACFI  desde el 16/05/20 al 15/07/20</t>
  </si>
  <si>
    <t>Servicio franqueo convenido Fiscalia Regional,F.L.Pta.Arenas y F.L. Pto.Natales junio 2020</t>
  </si>
  <si>
    <t>Servicio franqueo convenido F.L.Pta.Arenas y F.L.Pto.Natales junio  2020</t>
  </si>
  <si>
    <t>Consumo agua potable  Fiscalía Regional desde el   04/06/20 al 06/07/20</t>
  </si>
  <si>
    <t>Aguas Magallanes S.A.</t>
  </si>
  <si>
    <t>76.215.628-8</t>
  </si>
  <si>
    <t>Consumo agua potable  Fiscalía Local Porvenir desde el   04/06/20 al 06/07/20</t>
  </si>
  <si>
    <t>76.215.628-9</t>
  </si>
  <si>
    <t>Consumo agua potable  oficinas UGI/SACFI desde el  04/06/20 al 06/07/20</t>
  </si>
  <si>
    <t>Consumo agua potable  Fiscalía Local Pta.Arenas  desde el   09/06/20 al 09/07/20</t>
  </si>
  <si>
    <t>Consumo gas  Fiscalía Local Pta.Arenas  desde el    05/06/20 al07/07/20</t>
  </si>
  <si>
    <t>Gasco S.A.</t>
  </si>
  <si>
    <t>90.310.000-1</t>
  </si>
  <si>
    <t>Consumo gas Fiscalía Local Pto.Natales  desde el  04/06/20 al 06/07/20</t>
  </si>
  <si>
    <t>Consumo gas Fiscalía Local Porvenir  desde el 05/06/20 al 06/07/20</t>
  </si>
  <si>
    <t>Consumo gas potable  Fiscalía Regional desde el  23/06/20 al 22/07/20</t>
  </si>
  <si>
    <t>Consumo gas oficinas UGI/SACFI  desde el 22/06/20 al 22/07/20</t>
  </si>
  <si>
    <t>Materiales FL Curacavi Julio OC 697058-66-CM20</t>
  </si>
  <si>
    <t>Materiales FL Pudahuel Julio OC 697058-70-CM20</t>
  </si>
  <si>
    <t>Materiales RRHH Julio OC 697058-69-CM20</t>
  </si>
  <si>
    <t>Materiales FIAC Julio OC 697058-67-CM20</t>
  </si>
  <si>
    <t>Materiales FL San Bdo julio OC 697058-68-CM20</t>
  </si>
  <si>
    <t>Compra mangas plásticas custodias FLocales. LPM</t>
  </si>
  <si>
    <t>HALES HERMANOS Y CIA. LTDA</t>
  </si>
  <si>
    <t>83535000-2</t>
  </si>
  <si>
    <t>Compra cajas de carton XL custodio pudahuel OC 697058-71-CM20</t>
  </si>
  <si>
    <t>ECOGLOW SPA</t>
  </si>
  <si>
    <t>76506651-4</t>
  </si>
  <si>
    <t>Compra carpetas azules curacavi julio 2. OC 697058-73-CM20</t>
  </si>
  <si>
    <t>Compra carpetas de causa 50% abastecimiento regional OC 697058-74-CM20</t>
  </si>
  <si>
    <t>IDENTIDAD VISUAL SPA</t>
  </si>
  <si>
    <t>76510964-7</t>
  </si>
  <si>
    <t>Publicación lic publica habilitación ofic Melipilla. domingo 02/08 OC 697058-75-CM20</t>
  </si>
  <si>
    <t>RS FN 708</t>
  </si>
  <si>
    <t>Taller autocuidado contexto pandemia UE 1692 cta 2211999. RS FN MO 708 26.05.20</t>
  </si>
  <si>
    <t>MARIA DEL PILAR ZURITA PEREZ</t>
  </si>
  <si>
    <t>15315150-4</t>
  </si>
  <si>
    <t>Sesiones apoyo psicológico RRHH UE 1692 cta 2211999 RS FN MP 708 26.05.20</t>
  </si>
  <si>
    <t>Prog. CCVV UE 1692 cta 2211999 sesiones de apoyo psicológico. RS FN MP 708 26.05.20</t>
  </si>
  <si>
    <t>Actividad RRHH ppto autónomo capacitacion 2020 UE. cta 22.11.002 LPMENOR</t>
  </si>
  <si>
    <t>prog CCVV RRHH UE.1692 cta 2211999 Sesión taller grupal para padres. LPMENOR</t>
  </si>
  <si>
    <t>VALENTINA GAETE PAREDES</t>
  </si>
  <si>
    <t>18808462-1</t>
  </si>
  <si>
    <t>prog CCVV RRHH sesiones zumba grupal UE 1692 cta 2211999. LPMENOR</t>
  </si>
  <si>
    <t>FABIAN AGUILA HORTA</t>
  </si>
  <si>
    <t>15467364-4</t>
  </si>
  <si>
    <t>Materiales Curacavi Agosto 697058-84-CM20</t>
  </si>
  <si>
    <t>Materiales Talagante CDs agosto 697058-82-CM20</t>
  </si>
  <si>
    <t>Materiales San Bdo Agosto 697058-81-CM20</t>
  </si>
  <si>
    <t>materiales Talagante agosto 697058-80-CM20</t>
  </si>
  <si>
    <t>materiales maipu cds oc 697058-79-CM20</t>
  </si>
  <si>
    <t>Materiales maipu agosto 697058-78-CM20</t>
  </si>
  <si>
    <t>Materiales UAJ agosto 697058-77-CM20</t>
  </si>
  <si>
    <t>Materiales UAF agosto 697058-76-CM20</t>
  </si>
  <si>
    <t>Maria Isabel Gonzalez Miranda</t>
  </si>
  <si>
    <t>5490257-3</t>
  </si>
  <si>
    <t>Arriendo Edif. Melipilla (2da casa) JUNIO</t>
  </si>
  <si>
    <t>NO APLICA</t>
  </si>
  <si>
    <t>Retiro del porcelanato de fachada que se encuentre suelto en la fachada del edificio de la Fiscalía Regional del Maule</t>
  </si>
  <si>
    <t>LUIS FUENTES MORALES</t>
  </si>
  <si>
    <t>12.590.813-6</t>
  </si>
  <si>
    <t>Reparación de la automatización existente en portón del acceso vehicular de la Fiscalía Local de Curicó</t>
  </si>
  <si>
    <t>SOCIEDAD COMERCIAL M</t>
  </si>
  <si>
    <t>76.275.595-5</t>
  </si>
  <si>
    <t>Contratación de trabajos en zona centralizado de carpetas, Fiscalía Local de Molina</t>
  </si>
  <si>
    <t>CONST. CRISTIAN CARR</t>
  </si>
  <si>
    <t>76.373.561-3</t>
  </si>
  <si>
    <t>Suministro e instalación de un sistema de compuertas metálicas desmontables en secciones, para la protección contra ingreso de agua a subterráneo de la Fiscalía Regional del Maule</t>
  </si>
  <si>
    <t>Tubos led, FL Molina</t>
  </si>
  <si>
    <t>JF ELECTRICIDAD LIMI</t>
  </si>
  <si>
    <t>77.074.818-6</t>
  </si>
  <si>
    <t>Reparación y cambio de disco duro de Notebook HP, F. Regional</t>
  </si>
  <si>
    <t>SERTECH PC</t>
  </si>
  <si>
    <t>76.306.996-6</t>
  </si>
  <si>
    <t>Revisión y reparación de 4 equipos aire acondicionado, FL Talca</t>
  </si>
  <si>
    <t>MANUEL HONORATO MORA</t>
  </si>
  <si>
    <t>6.043.977-K</t>
  </si>
  <si>
    <t>Licitación Pública</t>
  </si>
  <si>
    <t>FN/MP N° 2075/2018</t>
  </si>
  <si>
    <t>11.559.838-4</t>
  </si>
  <si>
    <t>Envases de botellones para agua, Fiscalía Regional</t>
  </si>
  <si>
    <t>96.711.590-8</t>
  </si>
  <si>
    <t>Limpieza de canales y revisión cubierta Fiscalía Regional del Maule</t>
  </si>
  <si>
    <t>Resolución FN/MP N°708/2020</t>
  </si>
  <si>
    <t>“Estrategia para fomentar el Autocuidado y buen trato.- Asesorías psicológicas”, Programa Calidad de Vida 2020, Resolución FN/MP N°708/2020 de 26/05/2020</t>
  </si>
  <si>
    <t>JADE LILA ORTIZ BARR</t>
  </si>
  <si>
    <t>9.879.318-6</t>
  </si>
  <si>
    <t>Limpieza y sanitización en el subterráneo del edificio de Fiscalía Regional</t>
  </si>
  <si>
    <t>DAVID PADILLA ARELLA</t>
  </si>
  <si>
    <t>15.199.640-K</t>
  </si>
  <si>
    <t>Retiro de cubierta existente e instalación de nueva cubierta de sala contigua a recepción, F. Regional</t>
  </si>
  <si>
    <t>FN/MP Nº 814/2020</t>
  </si>
  <si>
    <t>Primera etapa de la habilitación de emergencia, F. Regional, Resolución FN/MP Nº 814/2020 Fecha 24/07/2020</t>
  </si>
  <si>
    <t>Resolución FN/MP Nº 521/2020</t>
  </si>
  <si>
    <t>Emergencia COVI 19, Sanitización en Fiscalía Local de San Javier</t>
  </si>
  <si>
    <t>FUMIGACIONES Y CONTR</t>
  </si>
  <si>
    <t>76.458.071-0</t>
  </si>
  <si>
    <t>Curso de “Comunicación Efectiva” dirigido a 100 fiscales y funcionarios de la región, Fiscalías Locales y Regional, Convenio Marco OC N° 696704-46-CM20</t>
  </si>
  <si>
    <t>76.928.970-4</t>
  </si>
  <si>
    <t>PASAJES DE PERITAJE PRIVADO SOCIAL</t>
  </si>
  <si>
    <t>CARMEN GLORIA REYES ALBORNOZ</t>
  </si>
  <si>
    <t>CONSUMO AGUA POTABLE JUNIO 2020, F. L. CONSTITUCION</t>
  </si>
  <si>
    <t>AGUAS NUEVO SUR MAULE</t>
  </si>
  <si>
    <t>96.963.440-6</t>
  </si>
  <si>
    <t>CONSUMO AGUA POTABLE JUNIO 2020, F. L. CURICÓ</t>
  </si>
  <si>
    <t>CONSUMO AGUA POTABLE JUNIO 2020, F. L. LINARES</t>
  </si>
  <si>
    <t>CONSUMO AGUA POTABLE JUNIO 2020, F. L. MOLINA</t>
  </si>
  <si>
    <t>CONSUMO AGUA POTABLE JUNIO 2020, F. L. LICANTEN</t>
  </si>
  <si>
    <t>CONSUMO AGUA POTABLE JUNIO 2020, F. L. TALCA</t>
  </si>
  <si>
    <t>CONSUMO AGUA POTABLE JUNIO 2020, F. L. PARRAL</t>
  </si>
  <si>
    <t>CONSUMO AGUA POTABLE JUNIO 2020, F. REGIONAL</t>
  </si>
  <si>
    <t>CONSUMO AGUA POTABLE JUNIO 2020, F. L. CAUQUENES</t>
  </si>
  <si>
    <t>CONSUMO AGUA POTABLE JUNIO 2020, F. L. SAN JAVIER</t>
  </si>
  <si>
    <t>CONSUMO DE ENERGIA ELECTRICA JUNIO 2020, F. L. LINARES</t>
  </si>
  <si>
    <t>76.411.321-7</t>
  </si>
  <si>
    <t>CONSUMO DE ENERGIA ELECTRICA JUNIO 2020, F. L. MOLINA</t>
  </si>
  <si>
    <t>CONSUMO DE ENERGIA ELECTRICA JUNIO 2020, F.L. CONSTITUCION</t>
  </si>
  <si>
    <t>CONSUMO DE ENERGIA ELECTRICA JUNIO 2020, F. L. CURICO</t>
  </si>
  <si>
    <t>CONSUMO DE ENERGIA ELECTRICA JUNIO 2020, F.L. CAUQUENES</t>
  </si>
  <si>
    <t>CONSUMO DE ENERGIA ELECTRICA JUNIO 2020, F. REGIONAL</t>
  </si>
  <si>
    <t>CONSUMO DE ENERGIA ELECTRICA JUNIO 2020, F. L. TALCA</t>
  </si>
  <si>
    <t>CONSUMO DE ENERGIA ELECTRICA JUNIO 2020, F.L. SAN JAVIER</t>
  </si>
  <si>
    <t>CONSUMO DE ENERGIA ELECTRICA JUNIO 2020, F.L. LICANTÉN</t>
  </si>
  <si>
    <t>Se adjudicó a MG PUBLICIDAD Y EVENTOS SpA, la venta de toalla de papel industrial TORK 280 metros, 2 rollos y papel higiénico TORK 500 metros, 6 rollos, para mantener el stock en la bodega local (conteiner) de la Fiscalía Regional de Arica y Parinacota.</t>
  </si>
  <si>
    <t>MG PUBLICIDAD Y EVENTOS Y EVENTOS SPA</t>
  </si>
  <si>
    <t>76202065-3</t>
  </si>
  <si>
    <t>Se adquiere a la Empresa Autorentas el Pacifico SpA., carga de combustible para camionetas de enlace placas patentes LSVH.55 y KTFB.92.</t>
  </si>
  <si>
    <t>AUTORENTAS DEL PACIFICO SPA</t>
  </si>
  <si>
    <t>83547100-4</t>
  </si>
  <si>
    <t>Se adjudicó a Jesús Antonio Páez Saravia, el servicio de desinstalación e instalación de dispensador toalla y dispensador papel higiénico de las dependencias de la Fiscalía Local de Arica, URAVIT, SACFI, EIVG y Fiscalía Regional.</t>
  </si>
  <si>
    <t>JESÚS ANTONIO PÁEZ SARABIA</t>
  </si>
  <si>
    <t>13411549-1</t>
  </si>
  <si>
    <t>18-FR N° 58</t>
  </si>
  <si>
    <t>Se adj. a Empresa Constructora José Carlos Toro Muñoz Const. e Inmobiliaria E.I.R.L, para complementar el reforzamiento de la reja metálica, fabricada e instalada en el acceso principal de la Fiscalía Local de Arica, según Res. FR (XV) N° 058/2020.</t>
  </si>
  <si>
    <t>CONSTRUCTORA JCT E.I.R.L</t>
  </si>
  <si>
    <t>76095237-0</t>
  </si>
  <si>
    <t>Servicio de Electricidad Oficna Putre</t>
  </si>
  <si>
    <t>COOP. DE AB. DE EN. ELEC. SOCOROMA LTDA</t>
  </si>
  <si>
    <t>74379600-4</t>
  </si>
  <si>
    <t>Por concepto de gastos comunes FR Arica, FL Arica y SACFI</t>
  </si>
  <si>
    <t>COMUNIDAD EDIFICIO EMELARI</t>
  </si>
  <si>
    <t>65035339-0</t>
  </si>
  <si>
    <t>Servicio de Electricidad FR Arica y FL Arica</t>
  </si>
  <si>
    <t>Servicio de agua potable FR y FL Arica</t>
  </si>
  <si>
    <t>AGUAS DEL ALTIPLANO S.A.</t>
  </si>
  <si>
    <t>76215634-2</t>
  </si>
  <si>
    <t>Reparación en ventanales del edificio de la fiscalía local de Angol.</t>
  </si>
  <si>
    <t>Protecsol SPA.</t>
  </si>
  <si>
    <t>76.747.963-8</t>
  </si>
  <si>
    <t>Reparaciones en el edificio de la fiscalía local de Angol.</t>
  </si>
  <si>
    <t>Leonardo Morales Pérez.</t>
  </si>
  <si>
    <t>12.297.697-1</t>
  </si>
  <si>
    <t>Adquisición de materiales de aseo para fiscalías de la región.</t>
  </si>
  <si>
    <t>Comercial Masol Ltda.</t>
  </si>
  <si>
    <t>76.020.903-1</t>
  </si>
  <si>
    <t>Comercial Decorene Ltda.</t>
  </si>
  <si>
    <t>76.123.668-7</t>
  </si>
  <si>
    <t>Adquisición de materiales de oficina para fiscalías de la región.</t>
  </si>
  <si>
    <t>Roland Vorwerk y Compañía Ltda.</t>
  </si>
  <si>
    <t>78.178.530-K</t>
  </si>
  <si>
    <t>Adquisición de láminas termolaminadas para fiscalías de la región.</t>
  </si>
  <si>
    <t>Comercial e importadora Vieyor SPA.</t>
  </si>
  <si>
    <t>77.180.230-3</t>
  </si>
  <si>
    <t>Adquisición de petróleo para calefacción de la fiscalía local de Victoria.</t>
  </si>
  <si>
    <t>Comercializadora Pérez y Compañía SPA.</t>
  </si>
  <si>
    <t>76.079.284-5</t>
  </si>
  <si>
    <t>Ecoffice Computación Ltda.</t>
  </si>
  <si>
    <t>76.293.503-1</t>
  </si>
  <si>
    <t>Laura Robinson Bravo.</t>
  </si>
  <si>
    <t>9.281.109-3</t>
  </si>
  <si>
    <t>Adquisición de petróleo para calefacción de la fiscalía local de Temuco y fiscalía regional.</t>
  </si>
  <si>
    <t>Adquisición de petróleo para calefacción de la fiscalía local de Nueva Imperial.</t>
  </si>
  <si>
    <t>Comercial Ricardo Suárez Molina E.I.R.L.</t>
  </si>
  <si>
    <t>76.162.708-2</t>
  </si>
  <si>
    <t>Recarga electrónica de peajes troncales y laterales para vehículos institucionales.</t>
  </si>
  <si>
    <t>Ruta de la Araucanía Sociedad Consecionaria.</t>
  </si>
  <si>
    <t>96.869.650-5</t>
  </si>
  <si>
    <t>FN/MP N°521          FN/MP N°582</t>
  </si>
  <si>
    <t>Adquisición de dispensadores de alcohol gel para fiscalías de la región.</t>
  </si>
  <si>
    <t>Comercial Santiago SPA.</t>
  </si>
  <si>
    <t>76.369.245-0</t>
  </si>
  <si>
    <t>Adquisición de separadores acrílicos para fiscalías de la región.</t>
  </si>
  <si>
    <t>Cabrera y Jobin Publicidad Ltda.</t>
  </si>
  <si>
    <t>76.188.557-K</t>
  </si>
  <si>
    <t>Comercial Redoffice Sur Ltda.</t>
  </si>
  <si>
    <t>77.806.000-0</t>
  </si>
  <si>
    <t>Adquisición de petróleo para calefacción de la fiscalía local de Collipulli.</t>
  </si>
  <si>
    <t>Sociedad Comercial FyF Díaz Teppa Ltda.</t>
  </si>
  <si>
    <t>76.483.537-9</t>
  </si>
  <si>
    <t>Prisur S.A.</t>
  </si>
  <si>
    <t>76.041.579-0</t>
  </si>
  <si>
    <t>Taller para funcionarios de la región en el marco del programa de calidad de vida laboral.</t>
  </si>
  <si>
    <t>Oriana Carolina Varas Saelzer.</t>
  </si>
  <si>
    <t>16.283.544-0</t>
  </si>
  <si>
    <t>Provisión e instalación de sistema de cámaras como medidas de seguridad.</t>
  </si>
  <si>
    <t>Sistemas de Seguridad SPA.</t>
  </si>
  <si>
    <t>76.412.123-6</t>
  </si>
  <si>
    <t>Servicio de sanitización parala fiscalía local de Angol.</t>
  </si>
  <si>
    <t>Fumigaciones Rubén Marin E.I.R.L.</t>
  </si>
  <si>
    <t>76.772.617-1</t>
  </si>
  <si>
    <t>Curso organizacional dirigido a funcionarios del Ministerio Público (grupo 1).</t>
  </si>
  <si>
    <t>Tecnologías del conocimeinto y capacitación S.A.</t>
  </si>
  <si>
    <t>Curso organizacional dirigido a funcionarios del Ministerio Público (grupo 2).</t>
  </si>
  <si>
    <t>Repaciones eléctricas en edificio de la fiscalía regional.</t>
  </si>
  <si>
    <t>Miguel Angel Sanzana Contreras.</t>
  </si>
  <si>
    <t>13.316.836-2</t>
  </si>
  <si>
    <t>Taller de capacitación para funcionarios de las fiscalías locales de Collipulli, Victoria, Lautaro y Pitrufquén (grupo 1).</t>
  </si>
  <si>
    <t>Taller de capacitación para funcionarios de las fiscalías locales de Collipulli, Victoria, Lautaro y Pitrufquén (grupo 2).</t>
  </si>
  <si>
    <t>Informe pericial para causa de la fiscalía local de Villarrica.</t>
  </si>
  <si>
    <t>Carolayne Rossana Pinto Toro.</t>
  </si>
  <si>
    <t>13.224.605-K</t>
  </si>
  <si>
    <t>Reparaciones en los edificios de las fiscalías locales de Villarrica y Nueva Imperial.</t>
  </si>
  <si>
    <t>Construcciones Patricio Manosalva E.I.R.L.</t>
  </si>
  <si>
    <t>76.490.409-5</t>
  </si>
  <si>
    <t>Taller de capacitación para funcionarios del ministerio público (grupo 1).</t>
  </si>
  <si>
    <t>Taller de capacitación para funcionarios del ministerio público (grupo 2).</t>
  </si>
  <si>
    <t>Reparación de la caldera de la fiscalía local de Villarrica.</t>
  </si>
  <si>
    <t>Sociedad Comercial Climalider Ltda.</t>
  </si>
  <si>
    <t>76.216.746-8</t>
  </si>
  <si>
    <t>Reparaciones eléctricas en el edificio de la fiscalía regional.</t>
  </si>
  <si>
    <t>Reparaciones en el edificio de la fiscalía local de Collipulli.</t>
  </si>
  <si>
    <t>Nicanor Jaime Campos Isla.</t>
  </si>
  <si>
    <t>10.520.396-9</t>
  </si>
  <si>
    <t>DER N°16</t>
  </si>
  <si>
    <t>Obras de seguridad en el edificio institucional de la fiscalía regional y fiscalía local de Temuco.</t>
  </si>
  <si>
    <t>Contructora CCM Ltda.</t>
  </si>
  <si>
    <t>76.120.921-3</t>
  </si>
  <si>
    <t>DER N°17</t>
  </si>
  <si>
    <t>Obras de habilitación de la sala de entrevista video grabada en la fiscalía local de Victoria.</t>
  </si>
  <si>
    <t>Ivan Maury Díaz.</t>
  </si>
  <si>
    <t>9.826.456-6</t>
  </si>
  <si>
    <t>Consumo energía eléctrica fiscalía local de Villarrica, periodo 30-05-2020 al 30-06-2020.</t>
  </si>
  <si>
    <t>Consumo energía eléctrica fiscalía local de Temuco y fiscalía regional, periodo 29-05-2020 al 26-06-2020.</t>
  </si>
  <si>
    <t>Consumo energía eléctrica fiscalía local de Pitrufquén, periodo  02-06-2020 al 01-07-2020.</t>
  </si>
  <si>
    <t>Consumo energía eléctrica fiscalía local de Carahue (terreno), periodo 28-05-2020 al 25-06-2020.</t>
  </si>
  <si>
    <t>Empresa Eléctrica de la Frontera S.A.</t>
  </si>
  <si>
    <t>76.073.164-1</t>
  </si>
  <si>
    <t>Consumo energía eléctrica fiscalía local de Lautaro, periodo 01-06-2020 al 01-07-2020.</t>
  </si>
  <si>
    <t>Consumo energía eléctrica fiscalía local de Collipulli, periodo 02-06-2020 al 02-07-2020.</t>
  </si>
  <si>
    <t>Consumo energía eléctrica fiscalía local de Angol, periodo 01-06-2020 al 01-07-2020.</t>
  </si>
  <si>
    <t>Consumo energía eléctrica fiscalía local de Nueva Imperial, periodo 31-05-2020 al 30-06-2020.</t>
  </si>
  <si>
    <t>Consumo agua potable fiscalías de la región, mes de Junio 2020.</t>
  </si>
  <si>
    <t>Aguas Araucanía S.A.</t>
  </si>
  <si>
    <t>76.215.637-7</t>
  </si>
  <si>
    <t>Servicio de franqueo convenido para las fiscalías de la región, mes de Junio 2020.</t>
  </si>
  <si>
    <t>Empresa de Correos de Chile.</t>
  </si>
  <si>
    <t>Servicio de courier para las fiscalías de la región, mes de Junio 2020.</t>
  </si>
  <si>
    <t>Consumo energía eléctrica fiscalía local de Curacautín, periodo  08-06-2020 al 08-07-2020.</t>
  </si>
  <si>
    <t>Servicio de telefonía fija para las fiscalías de la región, mes de Junio de 2020.</t>
  </si>
  <si>
    <t>Telefónica Chile S.A.</t>
  </si>
  <si>
    <t>90.635.000-9</t>
  </si>
  <si>
    <t>Consumo energía eléctrica oficina de atención de Purén, periodo 10-06-2020 al 10-07-2020.</t>
  </si>
  <si>
    <t>Consumo energía eléctrica fiscalía local de Loncoche, periodo 17-06-2020 al 20-07-2020.</t>
  </si>
  <si>
    <t>Sociedad Austral de Electricidad S.A.</t>
  </si>
  <si>
    <t>76.073.162-5</t>
  </si>
  <si>
    <t>Consumo energía eléctrica fiscalía local de Traiguén, periodo 12-06-2020 al 14-07-2020.</t>
  </si>
  <si>
    <t>Consumo energía eléctrica fiscalía local de Victoria, periodo 17-06-2020 al 20-07-2020.</t>
  </si>
  <si>
    <t>Consumo energía eléctrica fiscalía local de Carahue, periodo 19-06-2020 al 22-07-2020.</t>
  </si>
  <si>
    <t>Adquisición de combustible Diésel para distribución.</t>
  </si>
  <si>
    <t>COMPANIA DE PETROLEOS DE CHILE COPEC S.A</t>
  </si>
  <si>
    <t>99.520.000-7</t>
  </si>
  <si>
    <t>RES FR 031/2020</t>
  </si>
  <si>
    <t>Servicio de Provisión y Programación de tarjetas de acceso</t>
  </si>
  <si>
    <t>SOC.CONCESIONARIA C.DE JUSTICIA DE STGO</t>
  </si>
  <si>
    <t>99.557.380-6</t>
  </si>
  <si>
    <t>22.960.680-8</t>
  </si>
  <si>
    <t>Res FN/MP 582/2020</t>
  </si>
  <si>
    <t>Servicio de instalación y provisión de pantallas de acrílico 100* 60, corte en la parte baja del acrílico, 30 x 3 cms.</t>
  </si>
  <si>
    <t>MIGUEL PATRICIO TORREJON JAQUEZ</t>
  </si>
  <si>
    <t>13.035.968-K</t>
  </si>
  <si>
    <t>TRANSPORTES MIGUEL CORDOVA CERDA EIRL</t>
  </si>
  <si>
    <t>76.460.791-0</t>
  </si>
  <si>
    <t>FRANCISCO URIBE RUBILAR</t>
  </si>
  <si>
    <t>9.039.890-3</t>
  </si>
  <si>
    <t>10.265.615-6</t>
  </si>
  <si>
    <t>PABLO ALBERTO ROJAS SOTO</t>
  </si>
  <si>
    <t>11.927.418-4</t>
  </si>
  <si>
    <t>Servicio de publicación de Aviso de concurso Público Domingo 05 de Julio</t>
  </si>
  <si>
    <t>EMPRESA EL MERCURIO S.A.P</t>
  </si>
  <si>
    <t>90.193.000-7</t>
  </si>
  <si>
    <t>Adquisición de Materiales de escritorio mes de Julio</t>
  </si>
  <si>
    <t>96.670.840-9</t>
  </si>
  <si>
    <t>Adquisición de Materiales de Oficina para distribución</t>
  </si>
  <si>
    <t>96.556.940-5</t>
  </si>
  <si>
    <t>JOSE ALLENDE IBACETA</t>
  </si>
  <si>
    <t>14.258.616-9</t>
  </si>
  <si>
    <t>Adquisición de (300) Toallitas Desinfectantes para Distribución</t>
  </si>
  <si>
    <t>DISTRIBUIDORA CALEU LIMITADA</t>
  </si>
  <si>
    <t>79.556.040-8</t>
  </si>
  <si>
    <t>Adquisición de materiales de aseo y ferretería para mes de Julio</t>
  </si>
  <si>
    <t>77.012.870-6</t>
  </si>
  <si>
    <t>Adquisición de (3) timbres para Ucead.</t>
  </si>
  <si>
    <t>81.771.100-6</t>
  </si>
  <si>
    <t>Adquisición de (100) alcohol gel 340 ml</t>
  </si>
  <si>
    <t>LIVET SPA</t>
  </si>
  <si>
    <t>76.781.298-1</t>
  </si>
  <si>
    <t>Res FN/MP 708/2020</t>
  </si>
  <si>
    <t>Servicio de asesoria psicologica individual Programa de Autocuidado y Cuidado de Equipos- Acompañamiento Psicológico</t>
  </si>
  <si>
    <t>11.863.325-3</t>
  </si>
  <si>
    <t>CHUNHUA XUE</t>
  </si>
  <si>
    <t>14.435.841-4</t>
  </si>
  <si>
    <t>Servicio de públicación de aviso de Concurso Público a publicarse el día domingo 12/07/2020</t>
  </si>
  <si>
    <t>22.698.271-K</t>
  </si>
  <si>
    <t>Servicio de Actividad Programa Calidad de Vida, Programa Liderazgo, Gestión de Equipos y Buen Trato -Trabajo Colaborativo en tiempos de Crisis</t>
  </si>
  <si>
    <t>DANIEL ROVIRA GARCIA</t>
  </si>
  <si>
    <t>21.259.719-8</t>
  </si>
  <si>
    <t>TRIM ARQUITECTURA Y CONSTRUCCION SPA</t>
  </si>
  <si>
    <t>76.905.407-3</t>
  </si>
  <si>
    <t>Servicio de Actividad Programa Calidad de Vida Programa de Liderazgo, Gestión de Equipos y Buen Trato- Acompañamiento Jefaturas</t>
  </si>
  <si>
    <t xml:space="preserve">JOSE ALLENDE IBACETA </t>
  </si>
  <si>
    <t>Servicio de clases online de Yoga Programa de Bienestar Fisico e Integración Trabajo Vida Personal</t>
  </si>
  <si>
    <t>BLANCA PASCUALA ORREGO</t>
  </si>
  <si>
    <t>11.225.429-3</t>
  </si>
  <si>
    <t>Servicio de publicación aviso Concurso Público Domingo 19 de Julio</t>
  </si>
  <si>
    <t>Servicio de limpieza y mantención cubierta de estacionamiento FL Chacabuco</t>
  </si>
  <si>
    <t>INST. CHILENO DE PSICOTERAPIA BREVE LTDA</t>
  </si>
  <si>
    <t>78.460.070-K</t>
  </si>
  <si>
    <t>12.030.780-0</t>
  </si>
  <si>
    <t>Servicio de instalación y provisión de Pantalla de Acrílico para oficina de Atención de Usuarios</t>
  </si>
  <si>
    <t xml:space="preserve">Adquisición de (300) láminas para plastificar (Pouches) solicitadas </t>
  </si>
  <si>
    <t>COM. E IMP. DE MAT.DID. PUNTO EDUCATIVO</t>
  </si>
  <si>
    <t>76.163.112-8</t>
  </si>
  <si>
    <t>Servicio de publicación aviso de concurso público domingo 26/07</t>
  </si>
  <si>
    <t>Servicio de instalación de enchufe eléctrico en sector de escaner en Fiscalía Local de Chacabuco. Orden según OC PRO-630-2020</t>
  </si>
  <si>
    <t>Res FN/MP 2075/2018</t>
  </si>
  <si>
    <t>PAULA CAROLINA ESQUIVEL ADAOS</t>
  </si>
  <si>
    <t>14.146.461-2</t>
  </si>
  <si>
    <t>170458622       170458623</t>
  </si>
  <si>
    <t>Servicio de agua potable Centro de Justicia de Santiago del periodo del 24/02/2020 al 27/06/2020 y consumo de agua potable en zona de seguridad y tránsito del CJS por el periodo del 25/02/2020 al 27/06/2020</t>
  </si>
  <si>
    <t>Servicio de Electricidad Centro de Justicia de Santiago del 09/04/2020 al 09/07/2020</t>
  </si>
  <si>
    <t>Servicio de agua potable Fiscalía Local de Chacabuco Periodo del 14/06/2020 al 14/07/2020</t>
  </si>
  <si>
    <t>SEMBCORP AGUAS CHACABUCO S.A.</t>
  </si>
  <si>
    <t>86.915.400-8</t>
  </si>
  <si>
    <t>CHILEXPRESS S.A.</t>
  </si>
  <si>
    <t>96.756.430-3</t>
  </si>
  <si>
    <t>Servicio consumo de electricidad Fiscalía local Quintero periodo desde 20/05/2020 al 18/06/2020(911kWh)No. Cliente 231490-8</t>
  </si>
  <si>
    <t>CHILQUINTA ENERGIA S.A.</t>
  </si>
  <si>
    <t>96.813.520-1</t>
  </si>
  <si>
    <t>Servicio consumo de electricidad Fiscalía local Limache periodo desde 19/05/2020 al 16/06/2020(1185kWh)No. Cliente 694651-8</t>
  </si>
  <si>
    <t>Servicio consumo de electricidad Fiscalía local San Antonio periodo desde 20/05/2020 al 17/06/2020(3060kWh)No. Cliente 384099-9</t>
  </si>
  <si>
    <t>Servicio consumo de electricidad Fiscalía local Casablanca periodo desde 25/05/2020 al 24/06/2020(923kWh)No. Cliente 3343-K</t>
  </si>
  <si>
    <t>ENERGIA DE CASABLANCA S.A.</t>
  </si>
  <si>
    <t>96.766.110-4</t>
  </si>
  <si>
    <t>Servicio consumo de agua Fiscalía local Limache periodo desde 20/05/2020 al 19/06/2020(27m3)No. Cliente 326126-3</t>
  </si>
  <si>
    <t>ESVAL S.A.</t>
  </si>
  <si>
    <t>76.000.739-0</t>
  </si>
  <si>
    <t>Provisión e instalación de escudos protectores - areas atenciòn de usuarios de Fiscalìas Locales</t>
  </si>
  <si>
    <t>DE VICENTE PLASTICOS S.A.</t>
  </si>
  <si>
    <t>89.689.900-7</t>
  </si>
  <si>
    <t>Programa de Capacitaciòn Regional : Taller de comunicación para Fiscales</t>
  </si>
  <si>
    <t>C. DE EST. Y FORM, EN GESTIÓN Y POL. LTD</t>
  </si>
  <si>
    <t>76.295.522-9</t>
  </si>
  <si>
    <t>FN/MP Nº 521</t>
  </si>
  <si>
    <t>Adquisiciòn de insumos de seguridad : Compra de desinfectantes en aerosol y guantes para Fiscalias Locales</t>
  </si>
  <si>
    <t>SOC COMERCIAL DISTRIBUCION GLOBAL LTDA</t>
  </si>
  <si>
    <t>76.100.732-7</t>
  </si>
  <si>
    <t>FN/MP Nº 772</t>
  </si>
  <si>
    <t>Contratación directa para el suministro y cambio de motobombas del sistema de elevación de aguas de la Fiscalía Local de Quilpué</t>
  </si>
  <si>
    <t>SERVICIOS ELECTRICOS Y ELECTRONICOS LTDA</t>
  </si>
  <si>
    <t>77.081.030-2</t>
  </si>
  <si>
    <t>Adquisiciòn de materiales de oficina: compra de resmas de papel para Fiscalías Locales</t>
  </si>
  <si>
    <t>FN/MP Nº 708</t>
  </si>
  <si>
    <t>Contrataciòn de servicio de sanitización de Fiscalia Local de Los Andes</t>
  </si>
  <si>
    <t>SERVINTEGRAL LIMITADA</t>
  </si>
  <si>
    <t>77.732.760-7</t>
  </si>
  <si>
    <t>Recarga de minutos para teléfono satelital del Fiscal Regional</t>
  </si>
  <si>
    <t>96.880.440-5</t>
  </si>
  <si>
    <t>Servicio de reparación eléctrica urgente, sector de Uravit en edificio Molina 120 Valparaíso.</t>
  </si>
  <si>
    <t>QUIMAV SPA</t>
  </si>
  <si>
    <t>76.517.083-4</t>
  </si>
  <si>
    <t>Servicio consumo de electricidad Fiscalía Regional Valparaíso periodo desde 21/05/2020 al 18/06/2020(1272 kWh)No. Cliente 645095-4</t>
  </si>
  <si>
    <t>Servicio consumo de electricidad Fiscalía Regional Valparaíso periodo desde 21/05/2020 al 18/06/2020(1953kWh)No. Cliente 645096-2</t>
  </si>
  <si>
    <t>Servicio consumo de electricidad Fiscalía local Quillota periodo desde 27/05/2020 al 24/06/2020(1539kWh)No. Cliente 162871-2</t>
  </si>
  <si>
    <t>Servicio consumo de electricidad Fiscalía local Quillota periodo desde 28/05/2020 al 25/06/2020(323,5kWh)No. Cliente 162870-4</t>
  </si>
  <si>
    <t>Servicio consumo de electricidad Fiscalía local Quilpué periodo desde 29/05/2020 al 26/06/2020(4000kWh)No. Cliente 918191-1</t>
  </si>
  <si>
    <t>Servicio consumo de electricidad Fiscalía local Villa Alemana periodo desde 28/05/2020 al 25/06/2020(191kWh)No. Cliente 511154-4</t>
  </si>
  <si>
    <t>Servicio consumo de electricidad Fiscalía local Villa Alemana periodo desde 27/05/2020 al 25/06/2020(336kWh)No. Cliente 511155-2</t>
  </si>
  <si>
    <t>Servicio consumo de electricidad Fiscalía local Villa Alemana periodo desde 27/05/2020 al 25/06/2020(207kWh)No. Cliente 511153-6</t>
  </si>
  <si>
    <t>Servicio consumo de electricidad Fiscalía local Villa Alemana periodo desde 27/05/2020 al 25/06/2020(169kWh)No. Cliente 511162-5</t>
  </si>
  <si>
    <t>Servicio consumo de electricidad Fiscalía local Villa Alemana periodo desde 27/05/2020 al 25/06/2020(320kWh)No. Cliente 511161-7</t>
  </si>
  <si>
    <t>Servicio consumo de electricidad Fiscalía local Villa Alemana periodo desde 27/05/2020 al 25/06/2020(447kWh)No. Cliente 511158-7</t>
  </si>
  <si>
    <t>Servicio consumo de electricidad Fiscalía local Valparaíso periodo desde 29/05/2020 al 26/06/2020(9200kWh)No. Cliente 600554-3</t>
  </si>
  <si>
    <t>Servicio consumo de electricidad Fiscalía local Petorca periodo desde 03/06/2020 al 02/07/2020(332kWh)No. Cliente 1346496</t>
  </si>
  <si>
    <t>Servicio consumo de electricidad Fiscalía local Viña del Mar periodo desde 05/06/2020 al 06/07/2020(16275kWh)No. Cliente 6062646</t>
  </si>
  <si>
    <t>Servicio consumo de agua Fiscalía local Quintero periodo desde 25/05/2020 al 24/06/2020(7m3)No. Cliente 223759-8</t>
  </si>
  <si>
    <t>Servicio consumo de agua Fiscalía local La Ligua periodo desde 25/05/2020 al 24/06/2020(16m3)No. Cliente 297185-2</t>
  </si>
  <si>
    <t>Servicio consumo de agua Fiscalía local La Calera periodo desde 26/05/2020 al 25/06/2020(178m3)No. Cliente 197951-5</t>
  </si>
  <si>
    <t>Servicio consumo de agua Fiscalía local Quillota periodo desde 25/05/2020 al 24/06/2020(10m3)No. Cliente 309047-7</t>
  </si>
  <si>
    <t>Servicio consumo de agua Fiscalía local Quillota periodo desde 25/05/2020 al 24/06/2020(3m3)No. Cliente 309043-4</t>
  </si>
  <si>
    <t>Servicio consumo de agua Fiscalía local San Felipe periodo desde 30/05/2020 al 30/06/2020(37m3)No. Cliente 584529-7</t>
  </si>
  <si>
    <t>Contrataciòn de servicio de mantenimiento de techumbre de Fiscalia Local de San Antonio</t>
  </si>
  <si>
    <t>VICTOR ACEITUNO ORREGO VASOL EIRL</t>
  </si>
  <si>
    <t>76.668.161-1</t>
  </si>
  <si>
    <t>Evaluación pericial psicológica</t>
  </si>
  <si>
    <t>CARLOS RAFAEL CONEJEROS KINDEL</t>
  </si>
  <si>
    <t>7.389.682-7</t>
  </si>
  <si>
    <t>Servicio consumo de electricidad Fiscalía local Isla de Pascua periodo desde 27/05/2020 al 27/06/2020(569kWh)No. Cliente 26166-1</t>
  </si>
  <si>
    <t>SOCIEDAD AGRICOLA Y SERVICIOS ISLA DE PASCUA</t>
  </si>
  <si>
    <t>87.634.600-1</t>
  </si>
  <si>
    <t>Servicio consumo de agua Fiscalía local Isla de Pascua periodo desde 27/05/2020 al 27/06/2020(5m3)No. Cliente 23702-7</t>
  </si>
  <si>
    <t>Adquisiciòn de materiales de aseo para Fiscalias Locales y Fiscalìa Regional</t>
  </si>
  <si>
    <t>DISTRIBUIDORA MANZANO S.A.</t>
  </si>
  <si>
    <t>96.908.760-K</t>
  </si>
  <si>
    <t>Servicio consumo de correspondencia vía Correos de Chile, mes de Junio 2020</t>
  </si>
  <si>
    <t>Servicio consumo de correspondencia vía Correos de Chile, mes de Junio 2021</t>
  </si>
  <si>
    <t>Renovación de suscripciòn anual Diario La Segunda para Fiscalia Regional</t>
  </si>
  <si>
    <t>Servicio de sanitización de Fiscalía Local de Villa Alemana, incluye 2 aplicaciones.</t>
  </si>
  <si>
    <t>CONCORDE SPA</t>
  </si>
  <si>
    <t>76.849.595-5</t>
  </si>
  <si>
    <t>Servicio de sanitización de Fiscalía Local de Casablanca, incluye 2 aplicaciones.</t>
  </si>
  <si>
    <t>Servicio consumo de electricidad Fiscalía local La Ligua periodo desde 13/06/2020 al 14/07/2020(1272 kWh)No. Cliente 5836676</t>
  </si>
  <si>
    <t xml:space="preserve">Servicio consumo de agua Fiscalía Regional Valparaíso periodo desde 10/06/2020 al 10/07/2020(3,52m3) No. Cliente 639937-1 </t>
  </si>
  <si>
    <t>Servicio consumo de agua Fiscalía Regional Valparaísoperiodo desde 10/06/2020 al 10/07/2020(4m3)No. Cliente 639937-1</t>
  </si>
  <si>
    <t>Servicio consumo de agua Fiscalía local Villa Alemana periodo desde 10/06/2020 al 10/07/2020(11m3)No. Cliente 260924-k</t>
  </si>
  <si>
    <t>Servicio consumo de agua Fiscalía local San Antonio periodo desde 10/06/2020 al 10/07/2020(133 m3)No. Cliente 504391-3</t>
  </si>
  <si>
    <t>Servicio consumo de gas Fiscalía local Valparaíso periodo desde 10/06/2020 al 10/07/2020 (147m3)No. Cliente 1033656</t>
  </si>
  <si>
    <t>GASVALPO S.A.</t>
  </si>
  <si>
    <t>96.960.800-6</t>
  </si>
  <si>
    <t>Servicio consumo de agua Fiscalía local Casablanca periodo desde 12/06/2020 al 13/07/2020(4,80m3)No. Cliente 776751-k</t>
  </si>
  <si>
    <t>Servicio consumo de agua Fiscalía local Los Andes periodo desde 15/06/2020 al 14/07/2020(38m3)No. Cliente 713065-1</t>
  </si>
  <si>
    <t>Servicio consumo de agua Fiscalía local Viña del Mar periodo desde 15/06/2020 al 14/07/2020(12m3)No. Cliente 771719-9</t>
  </si>
  <si>
    <t>Servicio consumo de agua Fiscalía local Valparaíso periodo desde 10/06/2020 al 10/07/2020(44m3)No. Cliente 245303-7</t>
  </si>
  <si>
    <t>Programa de Capacitaciòn Regional : Curso de capacitación de primeros auxilios psicológicos</t>
  </si>
  <si>
    <t>PONTIFICIA UNIVERSIDAD CATOLICA DE CHILE</t>
  </si>
  <si>
    <t>81.698.900-0</t>
  </si>
  <si>
    <t>Contrataciòn Servicio de control de plagas en Fiscalía Local de Limache</t>
  </si>
  <si>
    <t>SERV. ING. Y CONT DE PLAGAS VALERIA D.</t>
  </si>
  <si>
    <t>77.060.401-K</t>
  </si>
  <si>
    <t>Servicio consumo de electricidad Fiscalía local San Felipe periodo desde 10/06/2020 al 10/07/2020(4200kWh)No. Cliente 580358-6</t>
  </si>
  <si>
    <t>Servicio consumo de electricidad Fiscalía local La Calera periodo desde 16/06/2020 al 15/07/2020(3430kwh)No. Cliente 387514-8</t>
  </si>
  <si>
    <t>Servicio consumo de electricidad Fiscalía local Los Andes periodo desde 15/06/2020 al 15/07/2020(3103kWh)No. Cliente 713534-3</t>
  </si>
  <si>
    <t>Adquisiciòn de materiales de oficina para Fiscalías Locales y Fiscalia Regional</t>
  </si>
  <si>
    <t>Servicio consumo de electricidad Fiscalía local Quintero periodo desde 18/06/2020 al 20/07/2020(891kWh)No. Cliente 231490-8</t>
  </si>
  <si>
    <t>Servicio consumo de electricidad Fiscalía local Limache periodo desde 16/06/2020 al 16/07/2020(1237kWh)No. Cliente 694651-8</t>
  </si>
  <si>
    <t>Servicio consumo de electricidad Fiscalía local San Antonio periodo desde 17/06/2020 al 20/07/2020(3840kWh)No. Cliente 384099-9</t>
  </si>
  <si>
    <t>Servicio consumo de electricidad Fiscalía local Casablanca periodo desde 24/06/2020 al 24/07/2020(1138kWh)No. Cliente 3343-K</t>
  </si>
  <si>
    <t>Servicio consumo de agua Fiscalía local Quilpué periodo desde 17/06/2020 al 18/07/2020(28kWh)No. Cliente 306464-6</t>
  </si>
  <si>
    <t>Servicio consumo de agua Fiscalía local Limache periodo desde 19/06/2020 al 21/07/2020(39m3)No. Cliente 326126-3</t>
  </si>
  <si>
    <t>Compra Alcohol Liquido y alcohol Gel - insumos de prevención COVID19</t>
  </si>
  <si>
    <t>SOCIEDAD DE INVERSIONES PASCUALA SPA</t>
  </si>
  <si>
    <t>76.923.178-1</t>
  </si>
  <si>
    <t>697036-43-CM20</t>
  </si>
  <si>
    <t>Adquisición de pecheras desechables para prevención COVID19</t>
  </si>
  <si>
    <t>VTAS. DE EQUIPOS DE EMERGENCIAS RAMIREZ</t>
  </si>
  <si>
    <t>76.735.294-8</t>
  </si>
  <si>
    <t>Servicios de sanitización de Fiscalías Locales y Regional de Antofagasta</t>
  </si>
  <si>
    <t>SOCIEDAD AGRODUSOL LTDA</t>
  </si>
  <si>
    <t>76.555.979-0</t>
  </si>
  <si>
    <t>Consumo de Electricidad periodo  Junio-Julio 2020 - Fiscalía Local Calama</t>
  </si>
  <si>
    <t>Consumo agua potable periodo Junio-Julio 2020 - Fiscalía Local Antofagasta</t>
  </si>
  <si>
    <t>AGUAS DE ANTOFAGASTA S.A.</t>
  </si>
  <si>
    <t>76.418.976-0</t>
  </si>
  <si>
    <t>Consumo agua potable periodo  Junio-Julio 2020 - Fiscalía Local de Tocopilla</t>
  </si>
  <si>
    <t>Mantención de Extintores SACFI</t>
  </si>
  <si>
    <t>EXTINTORES CRUZATT SPA</t>
  </si>
  <si>
    <t>77.112.351-1</t>
  </si>
  <si>
    <t>Adquisición de 2 valijas despacho de correspondencia para las Fiscalías Locales de Tocopilla y Calama</t>
  </si>
  <si>
    <t>Consumo de Electricidad periodo Junio-Julio 2020  - Fiscalía Regional</t>
  </si>
  <si>
    <t>Consumo de Electricidad periodo Junio-Julio 2020 - Fiscalía SACFI</t>
  </si>
  <si>
    <t>Res. FR/II 204</t>
  </si>
  <si>
    <t>Res. 204</t>
  </si>
  <si>
    <t>Adjudica Licitación Publica "Protección de Fachada FL Antofagasta"</t>
  </si>
  <si>
    <t>KEVIN WILLIAM DIAZ BRIONES</t>
  </si>
  <si>
    <t>11.614.552-9</t>
  </si>
  <si>
    <t>Res. FR/II 194</t>
  </si>
  <si>
    <t>Contrato</t>
  </si>
  <si>
    <t>s/n</t>
  </si>
  <si>
    <t>Adjudica Licitación Privada Mayor "Mantenc.Sistema de Acceso Automatizado Vehicular de las Fiscalía Locales de Calama, Antofagasta y Mejillones Total Adjudicado M$ 7.312 para los años 2020-2021-2022 " Estimado para el 2020 M$ 2.500</t>
  </si>
  <si>
    <t>SEMITEC S.P.A.</t>
  </si>
  <si>
    <t>76.353.568-1</t>
  </si>
  <si>
    <t>697036-41-CM20</t>
  </si>
  <si>
    <t>Adquisición de resmas papel resma oficio para Fiscalía Local de Tocopilla</t>
  </si>
  <si>
    <t>PROVEEDORES INTEGRALES DEL NORTE S.A.</t>
  </si>
  <si>
    <t>76.213.681-3</t>
  </si>
  <si>
    <t>Res. FR/II 203</t>
  </si>
  <si>
    <t>Adjudica Licitación para Adquisición e Instalación de Persianas y Roller Fiscalía Local de Taltal.</t>
  </si>
  <si>
    <t>EMPRESAS INDENOR S.A.</t>
  </si>
  <si>
    <t>84.588.900-7</t>
  </si>
  <si>
    <t>Consumo de Electricidad periodo Mayo-Junio 2020  - Fiscalía Local Antofagasta</t>
  </si>
  <si>
    <t>Consumo agua potable periodo  Junio-Julio 2020 - Fiscalía Regional</t>
  </si>
  <si>
    <t>Consumo agua potable periodo  Junio-Julio 2020 - Fiscalía SACFI</t>
  </si>
  <si>
    <t>Adquisición de sanitizadores de calzados para acceso a oficinas Fiscalía Regional</t>
  </si>
  <si>
    <t>Adquisición de nano spray nebulizador y anolex de 5 litro para SACFI</t>
  </si>
  <si>
    <t>SERVICIOS GENERALES KONG LIMITADA</t>
  </si>
  <si>
    <t>79.973.070-7</t>
  </si>
  <si>
    <t>697036-42-CM20</t>
  </si>
  <si>
    <t>Adquisición de barreras acrílicas para escritorios.</t>
  </si>
  <si>
    <t>CABRERA Y JOBIN PUBLICIDAD LIMITADA</t>
  </si>
  <si>
    <t>76.188.557-k</t>
  </si>
  <si>
    <t>Reparación de Equipo de Aire Acondicionado de Fiscalía Local de Calama</t>
  </si>
  <si>
    <t>CRISTIAN MILLA CHEPILLO</t>
  </si>
  <si>
    <t>12.801.643-0</t>
  </si>
  <si>
    <t>Res. FR/II 174</t>
  </si>
  <si>
    <t xml:space="preserve"> Adjudica Licitación Publica "Construcción Sala Centralizado Carpetas Fiscalía Local de Calama"</t>
  </si>
  <si>
    <t>Consumo agua potable periodo  Junio-Julio 2020 - Fiscalía Local Calama</t>
  </si>
  <si>
    <t>Consumo agua potable periodo  Junio-Julio 2020 - Fiscalía Local de Taltal</t>
  </si>
  <si>
    <t>Diseño de página intranet de la Fiscalía Regional de Antofagasta.</t>
  </si>
  <si>
    <t>ALEXANDRA SABAL AWAD</t>
  </si>
  <si>
    <t>10.265.529-k</t>
  </si>
  <si>
    <t>Reparaciones varias Fiscalía Regional de Antofagasta</t>
  </si>
  <si>
    <t>OBRAS CIVILES DISEÑO EXTRUCTURALES ELECT</t>
  </si>
  <si>
    <t>76.006.537-4</t>
  </si>
  <si>
    <t>Compra monitor para CCTV registro de acceso de la Fiscalía Local de Antofagasta</t>
  </si>
  <si>
    <t>COMERCIALIZADORA SP DIGITAL LTDA.</t>
  </si>
  <si>
    <t>76.799.430-3</t>
  </si>
  <si>
    <t>Compra de trípode y soporte para celular para Unidad de Asesoría Jurídica.</t>
  </si>
  <si>
    <t>SOCIEDAD FOTOSOL LTDA.</t>
  </si>
  <si>
    <t>76.129.945-k</t>
  </si>
  <si>
    <t>Res. FR/II 209</t>
  </si>
  <si>
    <t>Mantención preventiva y correctiva de equipo primer piso Fiscalía de Tocopilla</t>
  </si>
  <si>
    <t>Res.FR/II Nº 42/20</t>
  </si>
  <si>
    <t>Evaluación psicológica para cargo de Auxiliar Fiscalía Local de Taltal</t>
  </si>
  <si>
    <t>ALLOT EVALUACIONES S.A</t>
  </si>
  <si>
    <t>76.177.691-6</t>
  </si>
  <si>
    <t>Res. FR/II R Nº210</t>
  </si>
  <si>
    <t>Declara desierta Licitación "Provisión e Instalación de Equipamiento Fiscalía Local de Taltal"</t>
  </si>
  <si>
    <t>Compra de materiales de aseo para Fiscalía Local de Calama</t>
  </si>
  <si>
    <t>Compra de insumos para prevención covid19 (alcohol gel individual 100ml, pecheras desechables y escudos faciales)</t>
  </si>
  <si>
    <t>BEFORE PUBLICIDAD SPA</t>
  </si>
  <si>
    <t>76.835.793-5</t>
  </si>
  <si>
    <t>Adquisición de barreras acrílicas para escritorio</t>
  </si>
  <si>
    <t>Servicio de sanitización Fiscalía Local de Antofagasta</t>
  </si>
  <si>
    <t>SERVIAMBIENTE S.A.</t>
  </si>
  <si>
    <t>96.539.090-1</t>
  </si>
  <si>
    <t>Consumo de Electricidad periodo Junio-Julio 2020  - Fiscalía Local Antofagasta</t>
  </si>
  <si>
    <t>Consumo de Electricidad periodo  Junio-Julio 2020- Fiscalía Local Tocopilla</t>
  </si>
  <si>
    <t>Consumo de Electricidad periodo Junio-Julio 2020 - Fiscalía Local Taltal</t>
  </si>
  <si>
    <t>Gasto en Agua Potable, consumo del 27-05-2020 al 27-06-2020 de la Fiscalía Regional.-</t>
  </si>
  <si>
    <t>AGUAS DEL VALLE S.A.</t>
  </si>
  <si>
    <t>91.143.000-2</t>
  </si>
  <si>
    <t>Gasto en Agua Potable, consumo del 25-05-2020 al 24-06-2020 de  Fiscalía Local de Coquimbo.-</t>
  </si>
  <si>
    <t>Gasto en Agua Potable, consumo del 29-05-2020 al 27-06-2020 de Fiscalía Local de Ovalle.-</t>
  </si>
  <si>
    <t>Gasto en Agua Potable, consumo del 25-05-2020 al 24-06-2020 de Fiscalía Local de Andacollo.-</t>
  </si>
  <si>
    <t>Gasto en Agua Potable, consumo del 26-05-2020 al 25-06-2020 de Fiscalía Local de Vicuña.-</t>
  </si>
  <si>
    <t>Gasto en Agua Potable, consumo del 02-06-2020 al 02-07-2020 de Fiscalía Local de Illapel.-</t>
  </si>
  <si>
    <t>Gasto en Agua Potable, consumo del 27-05-2020 al 26-06-2020 de Oficinas SACFI.-</t>
  </si>
  <si>
    <t>Gasto en Agua Potable, consumo del 04-06-2020 al 04-07-2020 de Fiscalía Local de Combarbalá.-</t>
  </si>
  <si>
    <t>Gasto en Agua Potable, consumo del 09-06-2020 al 09-07-2020 de Fiscalía Local de Los Vilos.-</t>
  </si>
  <si>
    <t>Gasto en Electricidad, consumo del 30-05-2020 al 30-06-2020 de Fiscalía Local de Vicuña.-</t>
  </si>
  <si>
    <t>Gasto en Electricidad, consumo del 03-06-2020 al 02-07-2020 de Fiscalía Local de Andacollo.-</t>
  </si>
  <si>
    <t>Gasto en Electricidad, consumo del 02-06-2020 al 01-07-2020 de Fiscalía Local de Illapel.-</t>
  </si>
  <si>
    <t>Gasto en Electricidad, consumo del 03-06-2020 al 02-07-2020 de Fiscalía Local de Combarbalá.-</t>
  </si>
  <si>
    <t>Gasto en Electricidad, consumo del 23-06-2020 al 23-07-2020 de Fiscalía Regional.-</t>
  </si>
  <si>
    <t>Gasto en Electricidad, consumo del 24-05-2020 al 22-06-2020 de Fiscalía Local de La Serena.-</t>
  </si>
  <si>
    <t>Gasto en Electricidad, consumo del 23-06-2020 al 23-07-2020 de Fiscalía Local de La Serena.-</t>
  </si>
  <si>
    <t>Gasto en Electricidad, consumo del 06-06-2020 al 07-07-2020 de Oficinas SACFI.-</t>
  </si>
  <si>
    <t>Gasto en Electricidad, consumo del 28-05-2020 al 25-06-2020 de Fiscalía Local de Los Vilos.-</t>
  </si>
  <si>
    <t>Gasto en Electricidad, consumo del 28-05-2020 al 26-06-2020 de Fiscalía Local de Coquimbo.-</t>
  </si>
  <si>
    <t>Gasto en Electricidad, consumo del 27-05-2020 al 26-06-2020 de Fiscalía Local de Ovalle.-</t>
  </si>
  <si>
    <t>Gasto en Electricidad, consumo del 27-06-2020 al 27-07-2020 de Fiscalía Local de Ovalle.-</t>
  </si>
  <si>
    <t>Gasto en Telefonía Fija de FL de Vicuña, consumo mes de Junio 2020.-</t>
  </si>
  <si>
    <t>TELEFÓNICA CHILE S.A.</t>
  </si>
  <si>
    <t>Gasto en Telefonía Fija de Fiscalía Los Vilos, consumo mes de Junio 2020.-</t>
  </si>
  <si>
    <t>Gasto en Telefonía Fija de Fiscalía Regional, consumo mes de Junio 2020.</t>
  </si>
  <si>
    <t>Gasto en Telefonía Fija de Fiscalía Combarbalá, consumo mes de Junio 2020.-</t>
  </si>
  <si>
    <t>Gasto en Telefonía Fija de Fiscalía Illapel, consumo mes de Junio 2020.-</t>
  </si>
  <si>
    <t>Gasto en Telefonía Fija de Fiscalía Andacollo, consumo mes de Junio 2020.-</t>
  </si>
  <si>
    <t>Gasto en Telefonía Fija de Fiscalía Ovalle, consumo mes de Junio 2020.-</t>
  </si>
  <si>
    <t>Compra de termo -laminadora para Fiscalía Regional de la IV Región.-</t>
  </si>
  <si>
    <t>Servicio de traducción eiInterprete idioma  Holandés, para audiencia de Fiscalía Local de Ovalle.-</t>
  </si>
  <si>
    <t>CENTRO DE IDIOMAS CEELE LIMITADA</t>
  </si>
  <si>
    <t>76.220.329-4</t>
  </si>
  <si>
    <t>17-FN Nº 827</t>
  </si>
  <si>
    <t>Compra Software Licencia Forensic Express MobilEdit Versión Pro, para la Fiscalía Regional.-</t>
  </si>
  <si>
    <t>ARTÍCULOS DE SEGURIDAD FLAKE LIMITADA</t>
  </si>
  <si>
    <t>76.210.173-4</t>
  </si>
  <si>
    <t>Reposición de Equipo de Climatización en recepción de la Fiscalía Local de Coquimbo.-</t>
  </si>
  <si>
    <t>SAMUEL BRAVO CASTILLO</t>
  </si>
  <si>
    <t>15.569.081-K</t>
  </si>
  <si>
    <t>Reparación de Puerta de Acceso de la Fiscalía Local de Los Vilos.-</t>
  </si>
  <si>
    <t>SERVICIOS DE ASESORIA FLORES EIRL</t>
  </si>
  <si>
    <t>76.601.935-8</t>
  </si>
  <si>
    <t>Compra de mouse verticales para fiscales y funcionarios de las Fiscalías de la IV Región.-</t>
  </si>
  <si>
    <t>Reparación de Conexión Eléctrica de unidad exterior de equipo de climatización de la recepción de la Fiscalía Local de Coquimbo.-</t>
  </si>
  <si>
    <t xml:space="preserve">04-FR Nº UAF 24 </t>
  </si>
  <si>
    <t>Reinstalación y Reubicación de monitor de CCTV , en Fiscalía Regional.-</t>
  </si>
  <si>
    <t>REDES E INFORM. KEVIN ILLANES ARAYA EIRL</t>
  </si>
  <si>
    <t>76.804.694-8</t>
  </si>
  <si>
    <t>04-DER Nº 71</t>
  </si>
  <si>
    <t xml:space="preserve">CARLA PAULINA VASQUEZ AGUSTO </t>
  </si>
  <si>
    <t>16.552.358-K</t>
  </si>
  <si>
    <t>Reparaciones de losetas exterior y muro interior de la Fiscalía Local de San Carlos.</t>
  </si>
  <si>
    <t>EVANDRO RODRIGO BADILLA VALENZUELA</t>
  </si>
  <si>
    <t>14.278.526-9</t>
  </si>
  <si>
    <t>Res. FN 521 y 582</t>
  </si>
  <si>
    <t>VICTOR ROSALES COMERCIALIZADORA E.I.R.L</t>
  </si>
  <si>
    <t>76.100.933-8</t>
  </si>
  <si>
    <t>Adquisición de bandera institucional y 2 mástiles para Fiscalía Regional de Ñuble</t>
  </si>
  <si>
    <t>Adquisición de 6 separadores acrílicos para mesas comedores FR Ñuble y FL Chillán</t>
  </si>
  <si>
    <t>Provisión e Instalación de 3 empavonados para ventanas FL Quirihue, 1 de medidas 120x230 y 2 de medidas 95x62.</t>
  </si>
  <si>
    <t>Reparación de climatizador FL Chillán.</t>
  </si>
  <si>
    <t>C Y R ISABEL CONDADO DE GOLDARACENA EIRL</t>
  </si>
  <si>
    <t>76.321.071-5</t>
  </si>
  <si>
    <t>Adquisición de 20 cajas de guantes 10 talla M y 10 talla L para Fiscalías de la Región de Ñuble, Compra directa según RES Nº 521 y 582 Compras Covid</t>
  </si>
  <si>
    <t>COMERCIAL ENERFIT LTDA</t>
  </si>
  <si>
    <t>76.508.234-K</t>
  </si>
  <si>
    <t>Reparación de techo Fiscalía Local de Quirihue.</t>
  </si>
  <si>
    <t>CARLOS SALGADO CONT. E INSTALACIONES SPA</t>
  </si>
  <si>
    <t>76.543.989-2</t>
  </si>
  <si>
    <t>Servicio de atención de 3 evaluaciones psicolaborales para postulantes al cargo de Técnico de RRHH de esta Fiscalía Regional de Ñuble</t>
  </si>
  <si>
    <t>SOC.MARTA AMESTICA BELMAR Y CIA.LTDA</t>
  </si>
  <si>
    <t>76.662.800-1</t>
  </si>
  <si>
    <t>Servicios de Evaluación psicolaboral para 4 postulantes al cargo de Chofer – Auxiliar grado 19 para gabinete FR Ñuble</t>
  </si>
  <si>
    <t>Reparación de filtración muro FL San Carlos</t>
  </si>
  <si>
    <t>CONSTRUCTORA BELTRAN LIMITADA</t>
  </si>
  <si>
    <t>76.800.029-8</t>
  </si>
  <si>
    <t>Compra de licencia perpetua Microsoft Office para Notebboks. Uravit ppto FAE, Fiscalía Regional de Ñuble</t>
  </si>
  <si>
    <t>COMERCIALIZADORA TELENET LIMITADA</t>
  </si>
  <si>
    <t>77.700.780-7</t>
  </si>
  <si>
    <t>Publicación en la Discusión a través de Courbis de llamado a concurso para el día domingo 19 de julio de 2020 MD 7x3 Generales "Llamado concurso a Auxiliar Estafeta Fiscalía Local de Chillán" Fiscalía Regional de Ñuble</t>
  </si>
  <si>
    <t>EMPRESA PERIODISTICA LA DISCUSION S.A.</t>
  </si>
  <si>
    <t>96.546.100-0</t>
  </si>
  <si>
    <t>58439707-58439706-58439704-58439703-58439702-58439701-58439700-58439699-58439646-58439683-58439684-58439685-58439686-58439687-58439688-58439689-58439690-58439691-58439692-58439693-58439694-58439695</t>
  </si>
  <si>
    <t>Consumo de Agua potable, Fiscalía Regional Ñuble</t>
  </si>
  <si>
    <t>ESSBIO S.A.</t>
  </si>
  <si>
    <t>76.833.300-9</t>
  </si>
  <si>
    <t>Consumo de Agua potable, Fiscalía Local de Chillán</t>
  </si>
  <si>
    <t>Consumo de Agua potable, Fiscalía Local de San Carlos</t>
  </si>
  <si>
    <t>58606340, 58606341</t>
  </si>
  <si>
    <t>Consumo de Agua potable, Fiscalía Local de Yungay</t>
  </si>
  <si>
    <t>Consumo de Agua potable, Fiscalía Local de Bulnes</t>
  </si>
  <si>
    <t>Consumo de Agua potable, Fiscalía Local de Coelemu</t>
  </si>
  <si>
    <t>Consumo de Agua potable, Fiscalía Local de Quirihue</t>
  </si>
  <si>
    <t>Consumo de electricidad, Fiscalía Local San Carlos</t>
  </si>
  <si>
    <t>262717260, 262717261</t>
  </si>
  <si>
    <t>Consumo de electricidad, Oficina de Atención Coelemu</t>
  </si>
  <si>
    <t>262660334, 262733163, 262733164, 262733165, 262733166, 262733167, 262733168, 262733169, 262733170, 262747440, 262747441, 262747442, 262747443, 262747444, 262747445, 262747446, 262747447, 262747448, 262747449, 262747450, 262747451, 262747452, 262747453</t>
  </si>
  <si>
    <t>Consumo de electricidad, Fiscalía Regional Ñuble</t>
  </si>
  <si>
    <t>Consumo de electricidad, Fiscalía Local de Chillán</t>
  </si>
  <si>
    <t>Consumo de electricidad, Fiscalía Local de Quirihue</t>
  </si>
  <si>
    <t>Consumo de electricidad, Fiscalía Local de Bulnes</t>
  </si>
  <si>
    <t>EMPRESA ELECTRICA DE LA FRONTERA S.A.</t>
  </si>
  <si>
    <t>Consumo de electricidad, Fiscalía Local de Yungay, Cliente 104200041240</t>
  </si>
  <si>
    <t>Consumo de electricidad, Fiscalía Local de Yungay, Cliente 104200041238</t>
  </si>
  <si>
    <t>920629, 920630, 922998, 922999</t>
  </si>
  <si>
    <t>Servicio de correspondencia, Región del Ñuble, mes de Julio 2020</t>
  </si>
  <si>
    <t xml:space="preserve">Por consumo agua potable  Fiscalía Local Chile Chico. </t>
  </si>
  <si>
    <t>Aguas Patagonia de Aysén S.A.</t>
  </si>
  <si>
    <t>99.501.280-4</t>
  </si>
  <si>
    <t>Consumo energía eléctrica  Fiscalía Local  Aysén.</t>
  </si>
  <si>
    <t>Empresa Eléctrica de Aysén S.A.</t>
  </si>
  <si>
    <t>88.272.600-2</t>
  </si>
  <si>
    <t xml:space="preserve">Por consumo agua potable  Fiscalía Local Cochrane. </t>
  </si>
  <si>
    <t>Baterías de recambio para UPS, Fiscalía Regional de Aysén.</t>
  </si>
  <si>
    <t>DMU Energy Limtada</t>
  </si>
  <si>
    <t>76.423.184-8</t>
  </si>
  <si>
    <t>Diseño diploma Simposio El Futuro de la Investigación Criminal.</t>
  </si>
  <si>
    <t>Nelson Antonio Reyes Reyes</t>
  </si>
  <si>
    <t>16.880.102-5</t>
  </si>
  <si>
    <t>Consumo energía eléctrica Fiscalía Regional y Fiscalía Local de Coyhaique.</t>
  </si>
  <si>
    <t>Sanitización de edificio institucional de Coyhaique y 03 vehículos.</t>
  </si>
  <si>
    <t>Dimataco SpA</t>
  </si>
  <si>
    <t>76.628.365-9</t>
  </si>
  <si>
    <t>01 Evaluación psicolaboral Sr. Jorge Carrasco Acuña para cargo de Abogado Asistente Suplente.</t>
  </si>
  <si>
    <t>Consultoría e Investigación en RR.HH. SpA</t>
  </si>
  <si>
    <t>76.580.320-9</t>
  </si>
  <si>
    <t>3.000 lts. de petróleo para caldera Fiscalía Regional de Aysén</t>
  </si>
  <si>
    <t>Jaime René Carrillo Vera</t>
  </si>
  <si>
    <t>5.084.436-6</t>
  </si>
  <si>
    <t>Instalación de protección acrílica en mesón de recepción FL Aysén.</t>
  </si>
  <si>
    <t>Pedro Erwin Hermida Orellana</t>
  </si>
  <si>
    <t>7.618.228-0</t>
  </si>
  <si>
    <t>Sanitización edificio y 03 vehículo institucional Fiscalía Regional de Aysén</t>
  </si>
  <si>
    <t>Sanitización Edificio y Vehículo institucional (arrendado) FL Aysén.</t>
  </si>
  <si>
    <t>Reparación portón acceso vehículos Fiscalía Regional de Aysén</t>
  </si>
  <si>
    <t>Conrado Javier Leiva Flores</t>
  </si>
  <si>
    <t>16.101.790-6</t>
  </si>
  <si>
    <t>Diseño diploma editable Programa "Monitores Antidrogas".</t>
  </si>
  <si>
    <t>01 Evaluación Psicolaboral para el cargo de Técnico Operativo de Causas en calidad de Suplentente; Constanza Kopp.</t>
  </si>
  <si>
    <t xml:space="preserve">Por consumo agua potable y alcantarillado Fiscalía Regional Aysén y Fiscalía Local Coyhaique. </t>
  </si>
  <si>
    <t>Silla gerencia Loop C/B resplado malla, para Fiscalía Regional de Aysén. O/C Nº 697209-31-CM20 del 20/07/2020 Mercado Público.</t>
  </si>
  <si>
    <t>Com. e Ind. Muebles Asenjo Limitada</t>
  </si>
  <si>
    <t>77.018.060-0</t>
  </si>
  <si>
    <t>Diseño afiche seminario "Violencia de Genero e Intrafamiliar en tiempos de pandemia"</t>
  </si>
  <si>
    <t>Materiales de aseo para stock Fiscalía Regional de Aysén</t>
  </si>
  <si>
    <t>Distribuidora Himax Ltda.</t>
  </si>
  <si>
    <t>76.199.800-5</t>
  </si>
  <si>
    <t>Carlos Leonel Soto Soto</t>
  </si>
  <si>
    <t>6.157.887-0</t>
  </si>
  <si>
    <t>Por consumo electricidad  (cargo fijo) Fiscalía Local de Chile Chico.</t>
  </si>
  <si>
    <t>Por consumo electricidad  Fiscalía Local de Chile Chico.</t>
  </si>
  <si>
    <t>Provisión e Instalación de Poste de Empalme Eléctrico Fiscalía Local Cisnes.</t>
  </si>
  <si>
    <t>Servicios Grales. Alex Argel Lemus E.I.R.L.</t>
  </si>
  <si>
    <t>76.819.236-7</t>
  </si>
  <si>
    <t>Provisión e Instalación de Panderetas Fiscalía Local Cisnes.</t>
  </si>
  <si>
    <t>Ariel Gonzalo Gómez Aguilar</t>
  </si>
  <si>
    <t>18.161.139-1</t>
  </si>
  <si>
    <t>Petróleo para caldera Fiscalía Regional de Aysén; relleno.</t>
  </si>
  <si>
    <t>Servicio revisión y diagnostico fuga de agua caldera Fiscalía Regional de Aysén</t>
  </si>
  <si>
    <t>Héctor J. Oakley Bañares</t>
  </si>
  <si>
    <t>10.198.101-0</t>
  </si>
  <si>
    <t>Combustible para caldera, calefacción Fiscalía Local de Chile Chico.</t>
  </si>
  <si>
    <t>W. Fica e Hijos Limitada</t>
  </si>
  <si>
    <t>76.550.145-8</t>
  </si>
  <si>
    <t>Notebook para la Fiscalía Regional de Aysén. O/C Nº 697209-32-CM20 del 29/07/2020 Mercado Público.</t>
  </si>
  <si>
    <t>Comercial 2050 SPA</t>
  </si>
  <si>
    <t>76.324.469-5</t>
  </si>
  <si>
    <t>Apoyo técnico-administrativo causa relevante en Temuco. Pasaje aéreo Balmaceda - Puerto Montt.</t>
  </si>
  <si>
    <t>Soc. de Turismo e Inversiones Inmobiliarias Limitada.</t>
  </si>
  <si>
    <t>76.204.527-3</t>
  </si>
  <si>
    <t>Mantención caldera y radiadores dependencias Fiscalía Local de Chile Chico.</t>
  </si>
  <si>
    <t>Servicio de traslado Coyhaique - Pto. Ibáñez (ida y vuelta) para abogado asistente Fiscalía Local de Coyhaique. Concurrencia a Fiscalía de Chile Chico.</t>
  </si>
  <si>
    <t>Juan Fernando García Mansilla</t>
  </si>
  <si>
    <t>7.927.278-7</t>
  </si>
  <si>
    <t>Materiales de aseo para stock Fiscalía Regional de Aysén.</t>
  </si>
  <si>
    <t>Abastecedora del Comercio Ltda.</t>
  </si>
  <si>
    <t>84.348.700-9</t>
  </si>
  <si>
    <t>Trituradoras-destructoras (04) para Fiscalía Regional de Aysén. O/C Nº 697209-33-CM20 del 31/07/2020 Mercado Público.</t>
  </si>
  <si>
    <t>Impresora inyección de tinta portátil, para Fiscalía Regional de Aysén. O/C Nº 697209-34-CM20 del 31/07/2020 Mercado Público.</t>
  </si>
  <si>
    <t>Ingesmart S.A.</t>
  </si>
  <si>
    <t>96.858.370-0</t>
  </si>
  <si>
    <t>Arriendo de vehículo; Diligencias causa relevante, en Temuco, para Fiscal Adjunto Jefe Unidad de Análisis Criminal Fiscalía Regional de Aysén.</t>
  </si>
  <si>
    <t>Arrendadora de Vehículos S.A.</t>
  </si>
  <si>
    <t>77.225.200-5</t>
  </si>
  <si>
    <t>Franqueo convenido,  consumo mes de julio 2020</t>
  </si>
  <si>
    <t>no aplica</t>
  </si>
  <si>
    <t>800 cajas de archivo</t>
  </si>
  <si>
    <t>17-FN/MP N°521</t>
  </si>
  <si>
    <t>900 desinfectante ambiental</t>
  </si>
  <si>
    <t>Livet SPA</t>
  </si>
  <si>
    <t>1000 Desinfectante ambiental</t>
  </si>
  <si>
    <t>Dist.e Imp.de Elem.Protec.Pers. SPA</t>
  </si>
  <si>
    <t>77.182.276-2</t>
  </si>
  <si>
    <t>Compra materiale de oficina</t>
  </si>
  <si>
    <t>600 Jabón líquido 1 lt.</t>
  </si>
  <si>
    <t>10-FR N°066</t>
  </si>
  <si>
    <t>Servicio de reparación y mantención servicio eléctrico FL Castro</t>
  </si>
  <si>
    <t>Alex Vargas Caicheo</t>
  </si>
  <si>
    <t>13.854.841-4</t>
  </si>
  <si>
    <t>Servicio complementario reordenamiento rack FR</t>
  </si>
  <si>
    <t>Soporte Online Comercial Ltda.</t>
  </si>
  <si>
    <t>76.377.569-0</t>
  </si>
  <si>
    <t>Internet fibra óptica, instalación y renta 36 meses FL P.Montt</t>
  </si>
  <si>
    <t>Telefónica del sur S.A.</t>
  </si>
  <si>
    <t>90.299.000-3</t>
  </si>
  <si>
    <t>10-FR N°071</t>
  </si>
  <si>
    <t>Visita para informe técnico sistema calefacción FL P.Montt</t>
  </si>
  <si>
    <t>Soc.de Ingenieria ISO Ltda.</t>
  </si>
  <si>
    <t>76.103.380-8</t>
  </si>
  <si>
    <t>10-FR N°072</t>
  </si>
  <si>
    <t>Proyectos e Ingeniería Ampi SPA.</t>
  </si>
  <si>
    <t>76.953.284-6</t>
  </si>
  <si>
    <t>Públicación concurso público 19-07-20 en los diarios Austral de Araucanía, El Austral de Osorno, El Llanquihue de P.Montt y La Estrella de Chiloé. Cargo Adm. FL P.Varas</t>
  </si>
  <si>
    <t>Sociedad Periodística Araucanía S.A.</t>
  </si>
  <si>
    <t>87.778.800-8</t>
  </si>
  <si>
    <t>Publicación llamado concurso 19-07-20</t>
  </si>
  <si>
    <t>Diario El Sur S.A.</t>
  </si>
  <si>
    <t>76.564.940-4</t>
  </si>
  <si>
    <t>Evaluación psicolaboral cargo abogado asistente (s) FL R.Negro</t>
  </si>
  <si>
    <t>Provisión e instalación de focos y sensores de movimientos FR</t>
  </si>
  <si>
    <t>Sociedad Comercial Cahuel Ltda.</t>
  </si>
  <si>
    <t>76.293.095-1</t>
  </si>
  <si>
    <t>2 Suscripción digital Austral Osorno, 3 suscripción digital El Llanquihue, 2 suscripción digital La Estrela de Chiloé</t>
  </si>
  <si>
    <t>17-FN/MP N°708</t>
  </si>
  <si>
    <t>60 hrs..asesoría psicológica en tiempos de crisis</t>
  </si>
  <si>
    <t>Guillermo Abalos Barros</t>
  </si>
  <si>
    <t>10.581.849-1</t>
  </si>
  <si>
    <t>10-FR N°069</t>
  </si>
  <si>
    <t>Pausas activas en tiempos de teletrabajo</t>
  </si>
  <si>
    <t>Felipe Chacón Contreras</t>
  </si>
  <si>
    <t>16.990.085-k</t>
  </si>
  <si>
    <t>Arriendos de dispensadores de agua frío/caliente período agosto - diciembre 20</t>
  </si>
  <si>
    <t>Manantial S.A.</t>
  </si>
  <si>
    <t>Consumo de electricidad FL Castro</t>
  </si>
  <si>
    <t>Consumo de electricidad FL Futaleufú</t>
  </si>
  <si>
    <t>Edelaysén S.A.</t>
  </si>
  <si>
    <t>Consumo de electricidad FL Hualaihué</t>
  </si>
  <si>
    <t>Consumo de electricidad F.Regional</t>
  </si>
  <si>
    <t>Consumo electricidad FL Chaitén</t>
  </si>
  <si>
    <t>Consumo de electricidad FL Quellón</t>
  </si>
  <si>
    <t>Consumo de electricidad FL P.Varas</t>
  </si>
  <si>
    <t>Consumo de electricidad FL Calbuco</t>
  </si>
  <si>
    <t>Consumo de electricidad FL R.Negro</t>
  </si>
  <si>
    <t>Consumo de electricidad FL Quinchao</t>
  </si>
  <si>
    <t>Consumo de electricidad FL Ancud</t>
  </si>
  <si>
    <t>Consumo de electricidad FL Osorno</t>
  </si>
  <si>
    <t>Consumo de electricidad FL Maullin</t>
  </si>
  <si>
    <t>Consumo de electricidad FL P.Montt</t>
  </si>
  <si>
    <t>Consumo de electricidad FL Los Muermos</t>
  </si>
  <si>
    <t>Consumo de agua FL Castro</t>
  </si>
  <si>
    <t>Empresa de Servicios Sanitarios de Los Lagos S.A.</t>
  </si>
  <si>
    <t>96.579.800-5</t>
  </si>
  <si>
    <t>Consumo de agua FL Ancud</t>
  </si>
  <si>
    <t>Consumo de agua FL Futaleufú</t>
  </si>
  <si>
    <t>Consumo de agua FL Maullín</t>
  </si>
  <si>
    <t>Consumo de agua FL Quellón</t>
  </si>
  <si>
    <t>Consumo de agua FL P.Varas</t>
  </si>
  <si>
    <t>Consumo de agua F.Regional</t>
  </si>
  <si>
    <t>Consumo de agua FL Los Muermos</t>
  </si>
  <si>
    <t>Consumo de agua FL Osorno</t>
  </si>
  <si>
    <t>Consumo de agua FL R.Negro</t>
  </si>
  <si>
    <t>Consumo de agua FL Quinchao</t>
  </si>
  <si>
    <t>Consumo de agua FL Chaitén</t>
  </si>
  <si>
    <t>Consumo de agua FL Calbuco</t>
  </si>
  <si>
    <t>Consumo de agua FL Hualaihué</t>
  </si>
  <si>
    <t>Comité Agua Potable Rural R.Negro- Hornopirén</t>
  </si>
  <si>
    <t>71.385.700-9</t>
  </si>
  <si>
    <t>Consumo de gas FL Quinchao</t>
  </si>
  <si>
    <t>Abastible S.A.</t>
  </si>
  <si>
    <t>91.806.000-6</t>
  </si>
  <si>
    <t>Consumo de gas FL P.Varas</t>
  </si>
  <si>
    <t>Consumo de gas FL Quellón</t>
  </si>
  <si>
    <t>Consumo de gas FL R.Negro</t>
  </si>
  <si>
    <t>Servicio de Television y Telefonía para la Fiscalia Regional de los Rios</t>
  </si>
  <si>
    <t>19-FR Nº 46</t>
  </si>
  <si>
    <t xml:space="preserve">Habilitación de Inmueble para Oficinas de Uravit Y Sacfi. </t>
  </si>
  <si>
    <t>CONSTRUCTORA VÍCTOR ULLOA JARA EIRL</t>
  </si>
  <si>
    <t>76.610.411-8</t>
  </si>
  <si>
    <t>Pericia de analisis comparativo de marcadores moleculares para la Fiscalia Local de Los Lagos</t>
  </si>
  <si>
    <t>UNIVERSIDAD AUSTRAL DE CHILE</t>
  </si>
  <si>
    <t>81.380.500-6</t>
  </si>
  <si>
    <t>Consumo de electricidad de la Fiscalía Regional de los Rios, periodo de Junio-julio 2020</t>
  </si>
  <si>
    <t>Consumo de electricidad de la Fiscalía Local de Valdivia, periodo de Junio-julio 2020</t>
  </si>
  <si>
    <t>Consumo de electricidad de la Fiscalía Local de San Jose, periodo de Junio-julio 2020</t>
  </si>
  <si>
    <t>Servicio de consumo de agua de la Fiscalia Regional Unidad de Victima ,periodo de Junio-Julio  2020</t>
  </si>
  <si>
    <t>AGUAS DECIMA S.A.</t>
  </si>
  <si>
    <t>96.703.230-1</t>
  </si>
  <si>
    <t>Servicio de arriendo de Notebook para la Fiscalia Regional de los Rios (05 Equipos).</t>
  </si>
  <si>
    <t>INFOVALD SPA</t>
  </si>
  <si>
    <t>76.322.516-K</t>
  </si>
  <si>
    <t>Recarga   de  Gas  de  la  Fiscalia   Local  de  La   Union   Julio  2020</t>
  </si>
  <si>
    <t>Recarga   de  Gas  de  la  Fiscalia   Local  de  San Jose   Julio  2020</t>
  </si>
  <si>
    <t>Recarga   de  Gas  de  la  Fiscalia   Local  de  Rio Bueno   Julio  2020</t>
  </si>
  <si>
    <t>Servico de mantencion de caldera de calefaccion en la Fiscalia Local de San Jose</t>
  </si>
  <si>
    <t>VICENTE ANTONIO GUERRERO ORELLANA</t>
  </si>
  <si>
    <t>6.655.262-4</t>
  </si>
  <si>
    <t>Sevicio de sanitizacion en dependencia de la Fiscalia Local de Valdivia</t>
  </si>
  <si>
    <t>PATRICIO ALFONSO ARANEDA CASTRO</t>
  </si>
  <si>
    <t>8.571.197-6</t>
  </si>
  <si>
    <t xml:space="preserve">Consumo de electricidad de la Fiscalía Local de Paillaco, periodo de  Junio-Julio 2020 </t>
  </si>
  <si>
    <t>Servicio de consumo de agua de la Fiscalia Local de Valdivia,periodo de Junio-Julio  2020</t>
  </si>
  <si>
    <t>Programa de Calidad de Vida: Taller de alimentacion y vida saludable para la Region de los Rios.</t>
  </si>
  <si>
    <t>BARBARA LUA ROSAS RAMIREZ</t>
  </si>
  <si>
    <t>9,782,344-8</t>
  </si>
  <si>
    <t>Servicio de arriendo de Notebook para la Fiscalia Regional de los Rios (01 Equipo).</t>
  </si>
  <si>
    <t>SERVICIO INTEGRALES RENOVARSE SPA</t>
  </si>
  <si>
    <t>76.572.354-K</t>
  </si>
  <si>
    <t>Consumo de electricidad Unidad de Fiscalía Local de Panguipulli Medidor 1</t>
  </si>
  <si>
    <t>Consumo de electricidad Unidad de Fiscalía Local de Panguipulli Medidor 2</t>
  </si>
  <si>
    <t>Consumo de electricidad Unidad de Fiscalía Local de Panguipulli Medidor 3</t>
  </si>
  <si>
    <t>Adquisicion de mascarillas protectoras faciales para la Fiscalia Regional de los Rios</t>
  </si>
  <si>
    <t>Servicio de consumo de agua de la Fiscalia Local de La Union,periodo de Junio -Julio 2020</t>
  </si>
  <si>
    <t>EMPRESA DE SERVICIOS SANITARIOS DE LOS LAGOS</t>
  </si>
  <si>
    <t>Consumo de gas de la Fiscalia Local de Rio Bueno, periodo de Julio de 2020</t>
  </si>
  <si>
    <t xml:space="preserve">Recarga  de  Gas  de  la  Fiscalia  Loca l de  Rio  Bueno   Julio  2020 </t>
  </si>
  <si>
    <t>Consumo de electricidad de la Fiscalía Local de La Union , periodo de Junio-Julio</t>
  </si>
  <si>
    <t xml:space="preserve">Recarga de Gas de la Fiscalia Local de San Josë de La Mariquina Julio 2020 </t>
  </si>
  <si>
    <t>Servicio de instalacion de equipo DVR en dependencia de la Fiscalia Local de San Jose de la Mariquina</t>
  </si>
  <si>
    <t>MARCO ANTONIO GONZALEZ SANHUEZA</t>
  </si>
  <si>
    <t>10.668.238-0</t>
  </si>
  <si>
    <t>Pericia de analisis comparativo de marcadores moleculares para la Fiscalia Local de Paillaco</t>
  </si>
  <si>
    <t>Adquisicion de paneles divisores de acrilico para las Fiscaías de la Región de los Rìos (Covid).</t>
  </si>
  <si>
    <t>COMERCIAL FUNFACE LIMITADA</t>
  </si>
  <si>
    <t>76,766,504-0</t>
  </si>
  <si>
    <t>Adquisicion de petroleo diesel para calefaccion de la Fiscalia Local de  Valdivia</t>
  </si>
  <si>
    <t>ALEJANDRO MARCELO DEL PRADO MONTARY</t>
  </si>
  <si>
    <t>7.636.633-0</t>
  </si>
  <si>
    <t>Consumo de electricidad de la Fiscalía Regional Uravit , periodo de Junio-Julio</t>
  </si>
  <si>
    <t>Consumo de electricidad de la Fiscalía Local de Los Lagos , periodo de Junio-Julio</t>
  </si>
  <si>
    <t>FN/MP N° 669</t>
  </si>
  <si>
    <t>Servicio de traslado de enlace de telecomunicaciones a las nuevas dependencia de Sacfi y Uravit de la Fiscalia Regional de los Rios.</t>
  </si>
  <si>
    <t>ENTEL TELECOMUNICACIONES S.A.</t>
  </si>
  <si>
    <t>96.697.410-9</t>
  </si>
  <si>
    <t>Res. FNMPN° 708</t>
  </si>
  <si>
    <t>Programa Calidad de Vida . Actividades para facilitar el manejo emocional .Taller de Duelo. Contratación Directa Resolución FN.N° 708 de fecha 26 de Mayo de 2020.</t>
  </si>
  <si>
    <t>Compra de Cajas Americana para funcionamiento Fiscalías segundo semestre. Compra Convenio Marco N° 696228-55-CM20</t>
  </si>
  <si>
    <t>PRISUR S.A.</t>
  </si>
  <si>
    <t>Inversión URAVIT 2020, compra de Gabinetes escolar y árbol para niños. FL Concepción, FL Coronel, FL Cañete , FL Yumbel</t>
  </si>
  <si>
    <t>SOCIEDAD COMERCIAL DIDACTICOS CHILE LTDA</t>
  </si>
  <si>
    <t>76.078.858-9</t>
  </si>
  <si>
    <t>Inversión URAVIT 2020, compra de sillas párvulo para Fiscalía Local de Concepción(12),Coronel(2),Cañete(2),Yumbel(2),OC 696228-51-CM20</t>
  </si>
  <si>
    <t>COMERCIAL HAGELIN LTDA.</t>
  </si>
  <si>
    <t>76.102.918-5</t>
  </si>
  <si>
    <t>Inversión URAVIT-2020. Compra de 6 Sillas de párvulo para FL Concepción .</t>
  </si>
  <si>
    <t>Compra de parlantes para computadores . Detalles según cotización N° 122524. Licitación Privada Menor.</t>
  </si>
  <si>
    <t>COMERCIAL DARIO FABBRI LIMITADA</t>
  </si>
  <si>
    <t>76.176.425-K</t>
  </si>
  <si>
    <t>Compra de Cajas Menfhis para funcionamiento Fiscalías segundo semestre. Compra Convenio Marco N° 696228-56-CM20</t>
  </si>
  <si>
    <t>Compra de artículos de oficina para funcionamiento Fiscalías segundo semestre. Orden de Compra Convenio Marco N° 696228-61-CM20.</t>
  </si>
  <si>
    <t>Inversión URAVIT 2020, compra de mesa párvulo, FL Concepción (6),FL Coronel (1), FL Cañete(1),FL Yumbel(1). OC 696228-52-CM20</t>
  </si>
  <si>
    <t>OPENSUR CHILE SA</t>
  </si>
  <si>
    <t>76.218.534-2</t>
  </si>
  <si>
    <t>Compra de cd y DVD para funcionamiento Fiscalías Locales y Regional segundo semestre. Compra Convenio Marco N° 696228-59-CM20.</t>
  </si>
  <si>
    <t>Evaluación Psicolaboral estamento Profesional. Convenio Marco N° 696228-47-CM20.</t>
  </si>
  <si>
    <t>BRAVO ARAYA Y FUENTEALBA CONSULTORES LTD</t>
  </si>
  <si>
    <t>76.406.168-3</t>
  </si>
  <si>
    <t>Reparación Caldera Fiscalía Local de Yumbel. Contratación Directa Articulo 1° ; Letra V.</t>
  </si>
  <si>
    <t>CLIMATIZACION Y SERV. CLIMACOR SUR SPA</t>
  </si>
  <si>
    <t>76.455.464-7</t>
  </si>
  <si>
    <t>Publicación llamado a concurso para cargo de Abogado asistente para FL Yumbel. Ubicación Generales, Domingo 12/07/2020.</t>
  </si>
  <si>
    <t>DIARIO EL SUR S.A.</t>
  </si>
  <si>
    <t>Compra de dos timbres Foliadores y dos timbres automáticos para Fiscalía Regional. Licitación Privada Menor.</t>
  </si>
  <si>
    <t>SELLOS Y TIMBRES BIOBIO SPA</t>
  </si>
  <si>
    <t>76.802.628-9</t>
  </si>
  <si>
    <t>Provisión e Instalación de Puerta Templada Protex 10MM . Fiscalía Local de Concepción. Detalles según presupuesto N° 32812. Licitación Privada Menor.</t>
  </si>
  <si>
    <t>VIDRIERIA PRAT S.A.</t>
  </si>
  <si>
    <t>83.935.900-4</t>
  </si>
  <si>
    <t>Res. FNMPN° 799</t>
  </si>
  <si>
    <t>Traslado e instalación de Enlace para nuevas dependencias de Oficina Atención Santa Barbara. Contratación Directa según Resolución FNMP.N° 799 de fecha 21 de Julio de 2020. Total de 410,57 Uf. Valor de la UF al día 22/07/20 de $ 28.675,77.</t>
  </si>
  <si>
    <t>EMPRESA NAC. DE TELECOMUNICACIONES S.A.</t>
  </si>
  <si>
    <t>92.580.000-7</t>
  </si>
  <si>
    <t>Compra de 40 archivadores Lomo Ancho para Fiscalía Regional. Compra Convenio Marco N° 696228-46-CM20.</t>
  </si>
  <si>
    <t>Compra de Archivadores Lomo Ancho y Lomo Angosto para funcionamiento Fiscalías segundo semestre. Compra Convenio Marco N°696228-54-CM20</t>
  </si>
  <si>
    <t>Compra de artículos de oficina para funcionamiento Fiscalías segundo semestre. Orden de Compra Convenio Marco N° 696228-60-CM20.</t>
  </si>
  <si>
    <t>894725 / 894727</t>
  </si>
  <si>
    <t>Servicio envíos de Franqueos normales y certificados  mes de  Junio Fiscalía Regional y Fiscalías Locales Región del Biobío.</t>
  </si>
  <si>
    <t>Servicio de Courier y Valija mes de  Junio Fiscalías Locales y Fiscalía Regional.</t>
  </si>
  <si>
    <t>262510296,14318095,14318120,14320010,264703545,14306714</t>
  </si>
  <si>
    <t>Servicio de consumo de energía mes de Mayo/Junio  Fiscalías Locales y Oficinas Atención Ministerio Público - Región del Biobío.</t>
  </si>
  <si>
    <t>40446215,4372879,4375756,40499050,4377346,40566511,40597272,4384933,40681041</t>
  </si>
  <si>
    <t>Servicio de consumo energía  mes de Mayo/Junio  Fiscalías Locales y Oficinas Atención Ministerio Público - Región del Biobío.</t>
  </si>
  <si>
    <t>58431367,58448490,58458439,58538418,58538482,2106036,2107406,2107691,2108192,58574312,58574327,58843064,58845267,58913103,58975872,2122866</t>
  </si>
  <si>
    <t>Servicio de consumo agua mes de  Mayo/Junio  Fiscalías Locales y Oficinas Atención Ministerio Público -Región del Biobío.</t>
  </si>
  <si>
    <t>11060166,11093377,11061386,11002830,10997339</t>
  </si>
  <si>
    <t>Compra de gas granel para calderas Fiscalías Locales  Región Bio Bio. Mes de Junio</t>
  </si>
  <si>
    <t>Consumo de gas cañería Fiscalía Local de Concepción . Mes de Junio</t>
  </si>
  <si>
    <t>GAS SUR S.A.</t>
  </si>
  <si>
    <t>96.853.490-4</t>
  </si>
  <si>
    <t>Cancela suministro de electricidad correspondiente a la Fiscalía Local de Chañaral periodo del 05/06/20 al 06/07/20. Consumo 2037 Kwh</t>
  </si>
  <si>
    <t>CGE S.A.</t>
  </si>
  <si>
    <t>Cancela suministro de electricidad correspondiente a la Fiscalía Local de Vallenar periodo del 28/05/20 al 25/06/20. Sin Lectura</t>
  </si>
  <si>
    <t>Cancela suministro de electricidad correspondiente a la Fiscalía Local de Freirina periodo del 11/06/20 al 10/07/20. Consumo 436 Kwh</t>
  </si>
  <si>
    <t>Cancela suministro de electricidad correspondiente a la Fiscalía Local Diego de Almagro(bodega) periodo del 17/06/20 al 18/07/20. Consumo 1 Kwh</t>
  </si>
  <si>
    <t>Cancela suministro de electricidad correspondiente a la Fiscalía Local de Diego de Almagro periodo del 17/06/20 al 18/07/20. Consumo 891 Kwh</t>
  </si>
  <si>
    <t>Cancela suministro de Electricidad correspondiente a la Fiscalía Local de Vallenar periodo del 26/06/20 al 28/07/20. Consumo 0 kwh</t>
  </si>
  <si>
    <t>Cancela suministro de Electricidad correspondiente a la Fiscalía Local de D. de Almagro periodo del 19/05/20 al 16/06/20. Consumo 816 Kwh</t>
  </si>
  <si>
    <t>Cancela suministro de Electricidad correspondiente a la Fiscalía Local de Copiapó periodo del 26/06/20 al 28/07/20. Consumo 2940 kwh</t>
  </si>
  <si>
    <t>Cancela suministro de Electricidad correspondiente a la Fiscalía Local de Caldera periodo del 27/06/20 al 29/07/20. Consumo 1380 kwh</t>
  </si>
  <si>
    <t>Cancela suministro de Agua Potable correspondiente a la Fiscalía Local de Caldera periodo del 26/05/20 al 25/06/20. Consumo 12 m3</t>
  </si>
  <si>
    <t>NUEVA ATACAMA S.A.</t>
  </si>
  <si>
    <t>76.850.128-9</t>
  </si>
  <si>
    <t>Cancela suministro de Agua Potable correspondiente a la Fiscalía Local de Freirina periodo del 28/05/20 al 27/06/20. Consumo 8 m3</t>
  </si>
  <si>
    <t>Cancela suministro de Agua Potable correspondiente a la Fiscalía Regional de Copiapó periodo del 29/05/20 al 30/06/20. Consumo 5 m3</t>
  </si>
  <si>
    <t>Cancela suministro de Agua Potable correspondiente a la Fiscalía Local de Copiapó periodo del 01/06/20 al 01/07/20. Consumo 17 m3</t>
  </si>
  <si>
    <t>Cancela suministro de Agua Potable correspondiente a la Fiscalía Local de Vallenar periodo del 02/06/20 al 02/07/20. Consumo 49 m3</t>
  </si>
  <si>
    <t>Cancela suministro de Agua Potable correspondiente a la Fiscalía Local de Chañaral periodo del 04/06/20 al 06/07/20. Consumo 6 m3</t>
  </si>
  <si>
    <t>Provisión e instalación de protecciones, barreras sanitarias acrílicas para las dependencias de las Fiscalías Locales y URAVIT de la Región de Atacama, compra autorizada por RES FN/MP N°521 del 21/03/2020, complementada por RES FN/MP N°582/2020 del 01/04/2020.</t>
  </si>
  <si>
    <t>INVERSIONES VIALUM SPA</t>
  </si>
  <si>
    <t>77.080.879-0</t>
  </si>
  <si>
    <t>Instalación de laminas de PVC separadoras de cabina de vehículos para protección de Fiscales y Funcionarios de la Fiscalía de Atacama. Contratación autorizada por RES FN/MP N°521 del 21/03/2020, complementada por RES FN/MP N°582/2020 del 01/04/2020.</t>
  </si>
  <si>
    <t>Evaluación Psicolaboral para 1 postulante para el cargo de Abogado Asistente de Fiscal, para la Fiscalía Local de Vallenar. Se opta por proveedor por ofertar mejores condiciones que mercado publico.</t>
  </si>
  <si>
    <t>CENTRO MÉDICO DE SALUD LABORAL KUNZA LTDA</t>
  </si>
  <si>
    <t>76.906.558-K</t>
  </si>
  <si>
    <t>Pediluvios para Fiscalías Locales, SACFI y URAVIT de la Región de Atacama, para sanitación de calzados al ingreso a las dependencias. Autorizada por RES FN/MP N°521 del 21/03/2020, complementada por RES FN/MP N°582/2020 del 01/04/2020.</t>
  </si>
  <si>
    <t>COMERCIAL A Y C LTDA.</t>
  </si>
  <si>
    <t>77.141.847-3</t>
  </si>
  <si>
    <t>Materiales de oficina para la Fiscalía Local de Copiapó, para los meses de Julio y Agosto 2020.</t>
  </si>
  <si>
    <t>PROVEEDORES INTEGRALES PRISA S.A.</t>
  </si>
  <si>
    <t>Materiales de oficina para la Fiscalía Local de Vallenar para los meses de Agosto y Septiembre 2020.</t>
  </si>
  <si>
    <t>Materiales de oficina para la Fiscalía Regional de Atacama para los meses de Agosto y Septiembre 2020.</t>
  </si>
  <si>
    <t>F.R. Metrop. Sur</t>
  </si>
  <si>
    <t>Reparación de ventana de aluminio, oficina Fiscal Jefe SACFI. (&lt;10UTM)</t>
  </si>
  <si>
    <t>RODRIGO ANDRES SANTIBAÑEZ MANQUEL</t>
  </si>
  <si>
    <t>14039913-2</t>
  </si>
  <si>
    <t>Reparación corte de energía FL Puente Alto y Reparación Punto de Red Gran Avenida. (&lt;10UTM)</t>
  </si>
  <si>
    <t>FICONTEL LTDA.</t>
  </si>
  <si>
    <t>78049160-4</t>
  </si>
  <si>
    <t>Servicio de reparación de cableado telefónico y de red. (&lt;10UTM)</t>
  </si>
  <si>
    <t xml:space="preserve">LUIS PATRICIO ORELLANA VELASQUEZ </t>
  </si>
  <si>
    <t>10339134-2</t>
  </si>
  <si>
    <t>Servicio de reparación automático exterior en Fiscalía Local de Puente Alto (&lt;10UTM)</t>
  </si>
  <si>
    <t>RUBÉN EUGENIO MUÑOZ</t>
  </si>
  <si>
    <t>10156649-8</t>
  </si>
  <si>
    <t xml:space="preserve">BARBARA MARIA SALINAS CIFUENTES </t>
  </si>
  <si>
    <t>16736289-3</t>
  </si>
  <si>
    <t>AMOS DERILUS</t>
  </si>
  <si>
    <t>26061399-5</t>
  </si>
  <si>
    <t>MARIA CAROLINA GOMEZ</t>
  </si>
  <si>
    <t>15412030-0</t>
  </si>
  <si>
    <t>MARGARITA ROSSANA MONTECINOS FLORES</t>
  </si>
  <si>
    <t>15328933-6</t>
  </si>
  <si>
    <t>FN N° 708/2020</t>
  </si>
  <si>
    <t xml:space="preserve">Servicio de relatoría en Taller "Equilibrio Vida Personal y Trabajo", del programa Calidad de Vida - Prevención de Drogas 2020 de RRHH. </t>
  </si>
  <si>
    <t xml:space="preserve">Servicios de Relatoría taller "Mobbing y Acoso Sexual en las Organizaciones" del Programa Calidad de Vida - Prevención de Drogas 2020 de RRHH. </t>
  </si>
  <si>
    <t>FUNDACION CREAEQUIDA</t>
  </si>
  <si>
    <t>65087837-K</t>
  </si>
  <si>
    <t>Publicación en  El Mercurio, llamado a concurso público de las Fiscalías Regionales O'Higgins y Metropolitana Centro Norte. Chilecompra 696212-48-CM20.</t>
  </si>
  <si>
    <t>Servicio de traslado de especies para destrucción. Chilecompra 696212-47-CM20.</t>
  </si>
  <si>
    <t xml:space="preserve">Servicio de Sanitizaciones en Gran Avenida 3814, 3840 pisos 7 y 9, Pirámide 1076, San Miguel y Fiscalía Local de Puente Alto. </t>
  </si>
  <si>
    <t xml:space="preserve">AB SAMI SERVICIOS INTEGRADOS LTDA. </t>
  </si>
  <si>
    <t>78289660-1</t>
  </si>
  <si>
    <t>Servicio de Mantención de Tableros Eléctricos en Fiscalía Local de Puente Alto.</t>
  </si>
  <si>
    <t>ALDO M. OSORIO A. CONSTRUCTORA</t>
  </si>
  <si>
    <t>76591014-5</t>
  </si>
  <si>
    <t xml:space="preserve">Servicio de mantención anual de extintores de todos las dependencias de la FRMS. </t>
  </si>
  <si>
    <t>SISTEMFUEGO SPA</t>
  </si>
  <si>
    <t>76781511-5</t>
  </si>
  <si>
    <t>Servicio de destrucción de especies, solicitado por Unidad de Custodia de San Miguel.</t>
  </si>
  <si>
    <t>FNMP N° 1278/2018</t>
  </si>
  <si>
    <t xml:space="preserve">ROSSANA JANET GREZ MAUNA </t>
  </si>
  <si>
    <t>FNMP N° 1930/2017</t>
  </si>
  <si>
    <t>Servicio adicionales de aseo, meses junio y julio para oficinas de Centro de Atención Telefónica (CAT).</t>
  </si>
  <si>
    <t>22720779
22720778
22720777
22720776
22720775
22720774
22720773
22720772
22720771
22720836
22720770</t>
  </si>
  <si>
    <t>Electricidad Gran Avenida 3840 (Piso 9) - Mes de Julio</t>
  </si>
  <si>
    <t>22696915
22696916</t>
  </si>
  <si>
    <t>Electricidad Fiscalía en Pirámide - Mes de Julio.</t>
  </si>
  <si>
    <t>22720784
22720845
22720844
237319647</t>
  </si>
  <si>
    <t>Electricidad Gran Avenida 3840 (Piso 7) - Mes de Julio.</t>
  </si>
  <si>
    <t>22720831
22720763</t>
  </si>
  <si>
    <t>Electricidad en edificio Fiscalía Regional, Gran Avenida 3814 - Mes de Julio.</t>
  </si>
  <si>
    <t>Electricidad en edifico Fiscalía Local de Puente Alto, Irarrázaval 2834 - Mes de Julio.</t>
  </si>
  <si>
    <t>EMPRESA ELECTRICA PUENTE ALTO LIMITADA</t>
  </si>
  <si>
    <t>80.313.300-K</t>
  </si>
  <si>
    <t>10328358
10328676</t>
  </si>
  <si>
    <t>Monitoreo y servicio de Alarma en inmueble de Fiscalía en Pirámide y Bodega.</t>
  </si>
  <si>
    <t>ADT SECURITY SERVICES S.A.</t>
  </si>
  <si>
    <t>96719620-7</t>
  </si>
  <si>
    <t>170982211
5226464</t>
  </si>
  <si>
    <t>Agua Pirámide - Mes de Julio.</t>
  </si>
  <si>
    <t>AGUAS ANDINAS S.A.</t>
  </si>
  <si>
    <t>Agua Puente Alto - Mes de Julio.</t>
  </si>
  <si>
    <t>5223061
170857107
170857106
170857105</t>
  </si>
  <si>
    <t>Agua Gran Avenida 3840 (Piso 7) - Mes de Julio.</t>
  </si>
  <si>
    <t>170857092
170857091
170857090
170857089
170857088
170857087
170857086
170857085
170857084
170857083
170857082</t>
  </si>
  <si>
    <t>Agua Gran Avenida 3840 (Piso 9) - Mes de Julio.</t>
  </si>
  <si>
    <t>Compra de papel para FL del Alto Hospicio.</t>
  </si>
  <si>
    <t>76213681-3</t>
  </si>
  <si>
    <t>Compra de 20 parlantes para escucha de audiencias.</t>
  </si>
  <si>
    <t>SOCIEDAD COMERCIAL ALCA LTDA.</t>
  </si>
  <si>
    <t>Compra de maletas para traslado de carpetas de causas, p/FLIQ y FLAH.</t>
  </si>
  <si>
    <t>SEBASTIAN ALEJANDRO ROJO PEREZ</t>
  </si>
  <si>
    <t>14106361-8</t>
  </si>
  <si>
    <t>Compra de 2 pediluvios para sala de entrevistas Uravit y recepción Uravit.</t>
  </si>
  <si>
    <t>ANDRO LAFUENTE FERNANDEZ-EASY RIDER</t>
  </si>
  <si>
    <t>9454737-7</t>
  </si>
  <si>
    <t>Compra de 1.000 vales de agua embotellada para FL Iquique, Alto Hospicio, Uravit y FR.</t>
  </si>
  <si>
    <t>CRISTIAN MUJICA OYARZO</t>
  </si>
  <si>
    <t>11844506-6</t>
  </si>
  <si>
    <t>Mantenimiento a sala de bombas, 2 bombas de agua, 2 hidropack e instalación de reloj, para alternar uso de bombas y prolongar su vida útil, en FL Iquique.</t>
  </si>
  <si>
    <t>SUNOE IMP. Y EXP. SERVS. Y CONSTRUC. LTDA</t>
  </si>
  <si>
    <t>76494087-3</t>
  </si>
  <si>
    <t>Compra de materiales de oficina p/stock de F. Regional.</t>
  </si>
  <si>
    <t>COMERCIAL RED OFFICE LTDA.</t>
  </si>
  <si>
    <t>77630820-K</t>
  </si>
  <si>
    <t>Reemplazo de lubricadores en ascensor de FL Iquique, debido al desgaste natural sufrido.</t>
  </si>
  <si>
    <t>ASCENSORES SCHINDLER CHILE S.A.</t>
  </si>
  <si>
    <t>93565000-3</t>
  </si>
  <si>
    <t>Consumo de electricidad Fiscalía Regional</t>
  </si>
  <si>
    <t>ELIQSA</t>
  </si>
  <si>
    <t>96.541.870-9</t>
  </si>
  <si>
    <t>Consumo de electricidad Fiscalía Local Iquique</t>
  </si>
  <si>
    <t>Consumo de electricidad URAVIT</t>
  </si>
  <si>
    <t>Consumo de electricidad Fiscalía Local de Pozo Almonte Arriendo</t>
  </si>
  <si>
    <t xml:space="preserve">Consumo de electricidad Fiscalía Local de Pozo Almonte </t>
  </si>
  <si>
    <t>Consumo de electricidad Fiscalía Local de Alto Hospicio Avda. Los Aromos 3889</t>
  </si>
  <si>
    <t>Consumo de electricidad Fiscalía Local de Alto Hospicio Avda. Los Aromos 3890</t>
  </si>
  <si>
    <t>Consumo de electricidad Fiscalía Local de Alto Hospicio Avda. Los Aromos 3888</t>
  </si>
  <si>
    <t>Consumo de electricidad Fiscalía Local de Alto Hospicio Avda. Los Aromos 3885</t>
  </si>
  <si>
    <t>Consumo de electricidad Fiscalía Local de Alto Hospicio Avda. Los Aromos 3887</t>
  </si>
  <si>
    <t>Consumo de electricidad Fiscalía Local de Alto Hospicio Avda. Los Aromos 3883</t>
  </si>
  <si>
    <t>Consumo de agua potable Fiscalía Local del Tamarugal arriendo</t>
  </si>
  <si>
    <t>99.561.010-8</t>
  </si>
  <si>
    <t>Consumo de agua potable Fiscalía Local de Alto Hospicio</t>
  </si>
  <si>
    <t>Consumo de agua potable Uravit</t>
  </si>
  <si>
    <t>Consumo de agua potable Fiscalía Regional</t>
  </si>
  <si>
    <t>Consumo de agua potable Fiscalía Local del Tamarugal</t>
  </si>
  <si>
    <t>Consumo de agua potable Fiscalía Local de Iquique</t>
  </si>
  <si>
    <t>Franqueo convenido Fiscalía Regional</t>
  </si>
  <si>
    <t>Servicio Eléctrico Edificio Fiscalía Regional y Local Rancagua consumo mes de JUNIO</t>
  </si>
  <si>
    <t>CGE DISTRIBUCIÓN S.A.</t>
  </si>
  <si>
    <t>Servicio Eléctrico Edificio Fiscalía Local San Vicente consumo mes de JUNIO</t>
  </si>
  <si>
    <t>Servicio Eléctrico Fiscalía Local Rengo consumo mes de  JUNIO</t>
  </si>
  <si>
    <t xml:space="preserve">Servicio Eléctrico Fiscalía Local Rengo consumo mes de  JUNIO </t>
  </si>
  <si>
    <t>Servicio Eléctrico Fiscalía Local Rengo consumo mes de JUNIO</t>
  </si>
  <si>
    <t>Servicio Eléctrico Fiscalía Local Graneros Arica 135 consumo mes de  JUNIO</t>
  </si>
  <si>
    <t>Servicio Eléctrico Oficina Auxiliar Litueche consumo mes de  JUNIO</t>
  </si>
  <si>
    <t>Servicio de Agua Potable Fiscalía Regional y Fiscalía Local de Rancagua Consumo mes de JUNIO</t>
  </si>
  <si>
    <t>EMPRESA SERVICIOS SANITARIOS ESSBIO S.A</t>
  </si>
  <si>
    <t>Servicio de Agua Potable Fiscalía Local de Santa Cruz Consumo mes de JUNIO</t>
  </si>
  <si>
    <t>Servicio de Agua Potable Fiscalía Local de San Vicente Consumo mes de JUNIO</t>
  </si>
  <si>
    <t>Servicio de Agua Potable Fiscalía Local de San Fernando Consumo mes de JUNIO</t>
  </si>
  <si>
    <t>Servicio de Agua Potable Fiscalía Local de Pichilemu Consumo mes de  JUNIO</t>
  </si>
  <si>
    <t>Servicio de Agua Potable  Fiscalía Local de Graneros Arica 135 Consumo mes de  JUNIO</t>
  </si>
  <si>
    <t>Servicio de Agua Potable  Fiscalía Local de Graneros Arica 123 Consumo mes de  JUNIO</t>
  </si>
  <si>
    <t xml:space="preserve">Servicio de Reparaciones de filtraciones de aguas lluvias sector FIAC 5° piso edificio Fiscalía Regional y Local de Rancagua. </t>
  </si>
  <si>
    <t>LUIS DOMINGO LILLO PARDO</t>
  </si>
  <si>
    <t>7.759.976-2</t>
  </si>
  <si>
    <t>Servicio de reparación filtración aguas lluvias oficina DER: Retiro fragüe palmetas, aplicación sellante, reparación y pintura del cielo.</t>
  </si>
  <si>
    <t>Limpieza de cubierta de la FL Graneros.</t>
  </si>
  <si>
    <t>SERVICIOS DE CONSTRUCCION E INGENIERIA SPA</t>
  </si>
  <si>
    <t>76.438.018-5</t>
  </si>
  <si>
    <t>Compra de materiales de oficina.Compra realizada a través de convenio marco Chilecompra OC 697057-21-CM20.</t>
  </si>
  <si>
    <t>Compra de materiales de oficina.Compra realizada a través de convenio marco Chilecompra OC 697057-22-CM20.</t>
  </si>
  <si>
    <t>DISTRIBUIDORA VERGIO SPA</t>
  </si>
  <si>
    <t>Compra de materiales de oficina.Compra realizada a través de convenio marco Chilecompra OC 697057-23-CM20.</t>
  </si>
  <si>
    <t>Compra materiales de oficina.Compra realizada a través de convenio marco Chilecompra OC 697057-26-CM20.</t>
  </si>
  <si>
    <t>COMERCIAL 3-ARIES LIMITADA</t>
  </si>
  <si>
    <t>76.061.008-9</t>
  </si>
  <si>
    <t>Compra de resmas de papel.Compra realizada a través de convenio marco Chilecompra OC 697057-25-CM20.</t>
  </si>
  <si>
    <t>DISTRIBUIDORA PAPELES INDUSTRIALES S A</t>
  </si>
  <si>
    <t>93.558.000-5</t>
  </si>
  <si>
    <t>Compra de cinta de embalaje</t>
  </si>
  <si>
    <t>Provisión e instalación de separadores de interior para 2 camionetas.</t>
  </si>
  <si>
    <t>Pericia psicológica ruc 2000316XXX-X. Fiscalía Local San Fernando.</t>
  </si>
  <si>
    <t>ALEX MAURICIO CANDIA LISBOA</t>
  </si>
  <si>
    <t>13.201.546-5</t>
  </si>
  <si>
    <t>UF 6</t>
  </si>
  <si>
    <t>Compra de mascarillas desechables</t>
  </si>
  <si>
    <t>COMERCIAL ARYLUR LIMITADA</t>
  </si>
  <si>
    <t>76.615.173-6</t>
  </si>
  <si>
    <t>Compra de desinfectante aerosol Lysoform</t>
  </si>
  <si>
    <t>Reparación de filtración de aguas lluvias en el inmueble de la FL Graneros.</t>
  </si>
  <si>
    <t>Compra de dispensadores de alcohol gel.</t>
  </si>
  <si>
    <t>Compra de bolsas resellable 20x25.</t>
  </si>
  <si>
    <t>CLIPERPLAST S.A.</t>
  </si>
  <si>
    <t>96.697.520-2</t>
  </si>
  <si>
    <t>Pericia psicológica ruc 2000653XXX-X. Fiscalía Local Santa Cruz.</t>
  </si>
  <si>
    <t>ANGELA MACARENA ARIAS ACUNA</t>
  </si>
  <si>
    <t>12.516.256-8</t>
  </si>
  <si>
    <t xml:space="preserve">Pericia psicológica ruc 1800379XXX-X. Fiscalía Local Santa Cruz. </t>
  </si>
  <si>
    <t>Pericia psicológica ruc 2010026XXX-X. Fiscalía Local San Fernando.</t>
  </si>
  <si>
    <t>Pericia psicológica ruc 2000559XXX-X Fiscalía Local San Fernando.</t>
  </si>
  <si>
    <t>06-FR N° 80</t>
  </si>
  <si>
    <t>Renovación convenio de servicio de asistencia telefónica para víctimas y testgos por un año a contar del 1 de agosto de 2020.</t>
  </si>
  <si>
    <t>FAMILIA EN LINEA S.A.</t>
  </si>
  <si>
    <t>76.037.636-1</t>
  </si>
  <si>
    <t xml:space="preserve">$201 por beneficiario por día </t>
  </si>
  <si>
    <t>06-FR N° 81</t>
  </si>
  <si>
    <t>Renovación convenio de instalación de elementos de seguridad en viviendas para víctimas de la región de O’Higgins, por un año a contar del 1 de octubre de 2020</t>
  </si>
  <si>
    <t>MANUEL RAÚL CAROCA SÁNCHEZ</t>
  </si>
  <si>
    <t>6.417.270-0</t>
  </si>
  <si>
    <t>Tarifa según tipo de prestación y localidad en que se realiza la prestación. Reajuste anual según variación IPC.</t>
  </si>
  <si>
    <t>Renovación convenio de instalación de elementos de seguridad en viviendas para víctimas de la región de O’Higgins, por un año a contar del 27 de septiembre de 2020</t>
  </si>
  <si>
    <t>COMERCIO WILLIAMS LEOVILILDO JIMÉNEZ ORTIZ EIRL</t>
  </si>
  <si>
    <t>76.803.233-3</t>
  </si>
  <si>
    <t>CONSTRUCCIÓN JOSÉ ANTONIO PIZARRO MARÍN EIRL</t>
  </si>
  <si>
    <t>76.587.564-1</t>
  </si>
  <si>
    <t>NELSON ENRIQUE MUÑOZ BUSTAMANTE</t>
  </si>
  <si>
    <t>8.306.620-2</t>
  </si>
  <si>
    <t>Contratación de 4 Talleres de ofimática para 15 personas cada uno, de 8 hrs. divididos en 2 grupos. Fecha: Julio - Agosto 2020.</t>
  </si>
  <si>
    <t>76.212.772-5</t>
  </si>
  <si>
    <t>FN/MP N° 521</t>
  </si>
  <si>
    <t>Adquisición de 1.000 protectores faciales anti salpicaduras y anti empañantes.</t>
  </si>
  <si>
    <t>Seguridad Industrial SPA</t>
  </si>
  <si>
    <t>76.756.768-5</t>
  </si>
  <si>
    <t>Renovación de 10 licencias Microsoft Office 365 Enterprise E3 - CSP. Licencias para usuarios que necesitan agendar reuniones en Teams.</t>
  </si>
  <si>
    <t>Comercializadora Telenet Ltda.</t>
  </si>
  <si>
    <t>Contratación de 1 curso "NIST Cybersecurity Framework".</t>
  </si>
  <si>
    <t>Ingeniería en Computación y Comunicación Neosecure S.A.</t>
  </si>
  <si>
    <t>99.550.500-2</t>
  </si>
  <si>
    <t>Katherine Kauffman</t>
  </si>
  <si>
    <t>10.095.204-1</t>
  </si>
  <si>
    <t>Renovación suscripción diario La Tercera impresao más digital. Para uso de la Directora Ejecutiva Nacional, Sra. Francisca Werth Wainer.</t>
  </si>
  <si>
    <t>Copesa S.A.
(La Tercera)</t>
  </si>
  <si>
    <t>76.170.725-6</t>
  </si>
  <si>
    <t>Renovación 199 licencias IBM Content Manager Ondemand Authorized user value unit annual SW subscription; 123  licencias IBM Production Imaging Edition Authorized user value unit annual renewal. Renovación Licenciamiento IBM 2020-2021.</t>
  </si>
  <si>
    <t>Upgrade (Chile) S.A.</t>
  </si>
  <si>
    <t>96.522.220-0</t>
  </si>
  <si>
    <t>17200098
17200282</t>
  </si>
  <si>
    <t>Adquisición de 3 licencias Cisco Anyconnect Plus Licence 3YR L-AC-PLS-3Y-S4; contratación de 1 servicio complementario para productos de licencias de software - soporte extendido. Compra de licencias VPN y soporte asociado.</t>
  </si>
  <si>
    <t>Sonda S.A.</t>
  </si>
  <si>
    <t>83.628.100-4</t>
  </si>
  <si>
    <t xml:space="preserve">Contratación de 3 Cursos "Gestión de Contratos" participantes: Guillermo Humberto Venegas Tassara, Enrique Eduardo Parada Gavilán, Scarlett Viviana Duarte Navarrete. A realizarse los días 30-31 de julio y 03-04 de agosto, modalidad online. </t>
  </si>
  <si>
    <t>Servicios Profesionales de Capacitación Limitada</t>
  </si>
  <si>
    <t>77.237.960-9</t>
  </si>
  <si>
    <t>Adquisición de 480 Desinfectante Lysoform Aerosol.</t>
  </si>
  <si>
    <t>Dimerc S.A.</t>
  </si>
  <si>
    <t>Contratación de 2 cursos "Herramientas de programación en Python para procesamiento de datos. Participantes: Julián Romero Ríos y Luis Bravo Castro.</t>
  </si>
  <si>
    <t>Pontificia Universidad Católica de Chile</t>
  </si>
  <si>
    <t>Contratación de 4 cursos "Modificación al reglamento de la Ley de Compras" Participantes: Guillermo Humberto Venegas Tassara, Enrique Eduardo Parada Gavilán, Yennifer Tamara Hernández Bustos y Scarlett Viviana Duarte Navarrete. A realizarse los días 22 y 23 de julio, modalidad online.</t>
  </si>
  <si>
    <t>Contratación de 3 cursos “Herramientas para una acreditación exitosa” a realizarse entre el 10 y el 13 de agosto. Participantes: Guillermo Humberto Venegas Tassara, Enrique Eduardo Parada Gavilán y Yennifer Tamara Hernández Bustos.</t>
  </si>
  <si>
    <t>Contratacion de 1  Servicio Complementario para productos de hardware - instalación de equipamiento; 1  Servicio Complementario para productos de hardware - desinstalación de equipamiento. Desinstalación e Instalación de RACK para servidor de respaldo de EIVG de FR Iquique.</t>
  </si>
  <si>
    <t>Contratación de 20 cursos "Oratoria, como lograr mensajes de alto impacto". Fecha: martes y jueves del 04 al 27 de agosto de 2020.</t>
  </si>
  <si>
    <t>Servicio de traducción al idioma español Carta de misión ONU</t>
  </si>
  <si>
    <t>Contratación de 2 cursos "Herramientas para el manejo avanzado de la planilla de cálculo Excel" a realizarse entre el 30 de julio y el 27 de agosto, modalidad online.</t>
  </si>
  <si>
    <t>Publicación aviso licitación pública “Construcción y servicios asociados del sistema de administración de causas del ministerio público de chile (módulos 1 y 2)”. Fecha de publicación: Domingo 26 de julio 2020, mod 2x2 col, ubicación E-PAR en el diario El Mercurio de circulación nacional.</t>
  </si>
  <si>
    <t>El Mercurio S A P</t>
  </si>
  <si>
    <t>Contratación de 10 Talleres "Trabajo en equipo y colaboración". Participantes: Relatores internos. Fecha: 11,13 18 y 20 de agosto de 2020.</t>
  </si>
  <si>
    <t>Quinta Era Consultores Limitada</t>
  </si>
  <si>
    <t>76.633.750-3</t>
  </si>
  <si>
    <t>Reglindis Weingart</t>
  </si>
  <si>
    <t>12.013.247-4</t>
  </si>
  <si>
    <t>Adquisición de 800 adhesivos floorgraphics impresión digital 25 x 25 cms. troquelado. Señalética de distanciamiento físico para el piso de las diferentes instalaciones del Ministerio Público.</t>
  </si>
  <si>
    <t>PZP SPA</t>
  </si>
  <si>
    <t>76.788.123-1</t>
  </si>
  <si>
    <t>Contratación de 8 cursos "Manejo, uso, mantención y soporte plataforma Moodle" a realizarse entre el 03 y el 31 de agosto.</t>
  </si>
  <si>
    <t>ANC Capacitación Global SPA</t>
  </si>
  <si>
    <t>76.065.662-3</t>
  </si>
  <si>
    <t>Gasto en electricidad para la Fiscalía Nacional, correspondiente a las dependencias de Catedral 1437,  Santiago, para el período comprendido entre el 12 de junio y 12 de julio de 2020.</t>
  </si>
  <si>
    <t>22627258 - 22627245 - 22627244 - 22627242 - 22627241</t>
  </si>
  <si>
    <t>Gasto en electricidad para la Fiscalía Nacional, correspondiente a las dependencias Agustinas 1.070, Piso 5, Santiago, para el período comprendido entre el 04 de marzo y 02 de julio de 2020.</t>
  </si>
  <si>
    <t>Gasto en electricidad para la Fiscalía Nacional, correspondiente a las dependencias de Amunategui 232. Piso 4, Santiago, para el periodo entre el 17 de junio y 20 de julio de 2020.</t>
  </si>
  <si>
    <t>Fiscalía Nacional</t>
  </si>
  <si>
    <t>Entel PCS Telecomunicacones S.A.</t>
  </si>
  <si>
    <t>96.806.980-2</t>
  </si>
  <si>
    <t>FN/MP N° 813</t>
  </si>
  <si>
    <t>Servicios de telefonia móvil, de voz y datos por el plazo de 5 meses.</t>
  </si>
  <si>
    <t>Prorroga del servicio Trunk Interfaces para líneas ISDN/Bri, por un plazo de 4 meses.</t>
  </si>
  <si>
    <t>Empresa Nacional de Telecomunicaciones S.A.</t>
  </si>
  <si>
    <t>FN/MP N° 816</t>
  </si>
  <si>
    <t>F.R. Metrop. Oriente</t>
  </si>
  <si>
    <t>F.R. Magallanes</t>
  </si>
  <si>
    <t>F.R. Metrop. Occidente</t>
  </si>
  <si>
    <t>F.R. Maule</t>
  </si>
  <si>
    <t>F.R. Arica y Parinacota</t>
  </si>
  <si>
    <t>F.R. Araucanía</t>
  </si>
  <si>
    <t>F.R. Metrop. Centro Norte</t>
  </si>
  <si>
    <t>F.R. Valparaiso</t>
  </si>
  <si>
    <t>F.R. Antofagasta</t>
  </si>
  <si>
    <t>F.R. Coquimbo</t>
  </si>
  <si>
    <t>F.R. Ñuble</t>
  </si>
  <si>
    <t>F.R. Aysén</t>
  </si>
  <si>
    <t>F.R. Los Lagos</t>
  </si>
  <si>
    <t>F.R. Los Rios</t>
  </si>
  <si>
    <t>F.R. Biobio</t>
  </si>
  <si>
    <t>F.R. Atacama</t>
  </si>
  <si>
    <t>F.R. Tarapacá</t>
  </si>
  <si>
    <t>F.R. O´Higgins</t>
  </si>
  <si>
    <t>RS FN 2075</t>
  </si>
  <si>
    <t>Adquisición de 07 notebook para URAVIT</t>
  </si>
  <si>
    <t>-</t>
  </si>
  <si>
    <t>96.972.190-2</t>
  </si>
  <si>
    <t>Consumo eléctrico FL Melipilla Medidor 2</t>
  </si>
  <si>
    <t>Consumo eléctrico FL Curacaví</t>
  </si>
  <si>
    <t>Consumo eléctrico FL San Bernardo</t>
  </si>
  <si>
    <t>Consumo eléctrico FR Occidente Of 1201</t>
  </si>
  <si>
    <t>Consumo eléctrico FR Occidente Of 1202</t>
  </si>
  <si>
    <t>Consumo eléctrico FR Occidente Of 804</t>
  </si>
  <si>
    <t>Consumo eléctrico FL Bandera</t>
  </si>
  <si>
    <t>Sesiones de terapias psicológicas de víctimas con continuidad de tratamiento con este proveedor Periodo NOV 19 y JUN 20</t>
  </si>
  <si>
    <t>Adquisición de insumos FR</t>
  </si>
  <si>
    <t>Pasaje Santiago - Temuco (ida y vuelta), para Técnico Unidad de Gestión, Informática y RR.HH. Fiscalía Regional de Aysén.</t>
  </si>
  <si>
    <t>Pasaje aéreo Balmaceda - Pto. Montt (ida y vuelta) para Fiscal Adjunto Jefe Unidad de Análisis Criminal Fiscalía Regional de Aysén.</t>
  </si>
  <si>
    <t>RUC 170117XXX-k fiscal Gabriela Cruces vict V.N.I. FL Pudahuel, perito en convenio. OM 2753</t>
  </si>
  <si>
    <t>RUC 200030XXXX-6 fiscal Eduardo Jeria FL Maipu, vict B.A.P. perito en convenio</t>
  </si>
  <si>
    <t>RUC 190085XXXX-2 fiscal Andrea Rocha Fl San Bdo, vict N.R.V. perito en convenio</t>
  </si>
  <si>
    <t>RUC 180013XXXX-1 fiscal Gabriela Cruces FL Pudahuel vict C.R.C. perito en convenio.</t>
  </si>
  <si>
    <t>5 Peritajes Privados Sociales FL Linares Mónica Canepa RUC 2000007XXX-2 RUC 1900321XXX-5 RUC 1900656XXX-2 Delito Abuso Sexual RUC 1901050XXX-6 Delito Violación</t>
  </si>
  <si>
    <t>Peritajes Privados Sociales (4) RUC 2000051XXX-4 Delito Parricidio, Fiscal Nelson Riquelme Fiscalía Parral</t>
  </si>
  <si>
    <t>Normalización de servicio de Interpretación Creole-Español Causas Ruc 2000647XXX-1 y 2000647XXX-3. 27/06</t>
  </si>
  <si>
    <t>Servicio de mudanza por medida de protección en Causa RUC 1900442XXX-K</t>
  </si>
  <si>
    <t>Servicio de reforzamiento Domiciliario en Causa RUC 2000636XXX-7</t>
  </si>
  <si>
    <t>Servicio de reforzamiento Domiciliario en Causa RUC 2000615XXX-1</t>
  </si>
  <si>
    <t>Servicio de reforzamiento Domiciliario en Causa RUC 2000649XXX-5</t>
  </si>
  <si>
    <t>Servicio de reforzamiento Domiciliario en Causa RUC 2000650XXX-3</t>
  </si>
  <si>
    <t>Servicio de reforzamiento Domiciliario en Causa RUC 2000647XXX-8</t>
  </si>
  <si>
    <t>Servicio de reforzamiento Domiciliario en Causa RUC 2000353XXX-6</t>
  </si>
  <si>
    <t>Servicio de interpretación creole-español Causa Ruc 2000671XXX-4</t>
  </si>
  <si>
    <t>Servicio de Interpretación Chino-Español Causa Ruc 2000680XXX-2</t>
  </si>
  <si>
    <t>Servicio de interpretación creole-español Causas Ruc 1800683XXX-3, 2000680XXX-4 y 2000680XXX-3</t>
  </si>
  <si>
    <t>Servicio de interpretación chino-español Causa Ruc 2000689XXX-0</t>
  </si>
  <si>
    <t xml:space="preserve">Servicio de Interpretación Creole-Español Causa Ruc 2000697XXX-K y 2000697XXX-3, </t>
  </si>
  <si>
    <t>Servicio de Interpretación Creole-Español Causa Ruc 2000698XXX-8</t>
  </si>
  <si>
    <t>Servicio de reforzamiento Domiciliario en Causa RUC 2000670XXX-K</t>
  </si>
  <si>
    <t>Servicio de reforzamiento Domiciliario en Causa RUC 2000648XXX-3</t>
  </si>
  <si>
    <t>Servicio de reforzamiento Domiciliario en Causa RUC 2000669XXX-4</t>
  </si>
  <si>
    <t>Servicio de interpretación presencial Creole-Español Causa Ruc 2000038XXX-0. Solicitado por FL Stgo Centro.</t>
  </si>
  <si>
    <t>Servicio de Interpretación chino-español Causa Ruc 1901074XXX-7</t>
  </si>
  <si>
    <t>Servicio de interpretación chino-español Causa Ruc 2000732XXX-k</t>
  </si>
  <si>
    <t>Servicio de reforzamiento Domiciliario en Causa Ruc 2000585XXX-0</t>
  </si>
  <si>
    <t>Servicio de reforzamiento Domiciliario en Causa RUC 2000588XXX-1</t>
  </si>
  <si>
    <t>Servicio de reforzamiento Domiciliario en Causa RUC 2000532XXX-7</t>
  </si>
  <si>
    <t>Servicio de interpretación Creole-Español Causa Ruc 2000751XXX-7</t>
  </si>
  <si>
    <t>Servicio de interpretación presencial Creole-Español Causa Ruc 2000038XXX-0</t>
  </si>
  <si>
    <t>Sericio de reforzamiento Domiciliario en Causa RUC 2000717XXX-9</t>
  </si>
  <si>
    <t>Informe Pericial Psicológico Causa Ruc 2000725XXX-5</t>
  </si>
  <si>
    <t>Servicio de reforzamiento Domiciliario en causa RUC 2000437XXX-2</t>
  </si>
  <si>
    <t>Servicio de reforzamiento Domiciliario en Causa RUC 2000699XXX-7</t>
  </si>
  <si>
    <t>Servicio de terapias psiquiátricas para víctimas en Causas RUC 1901311XXX-7 y 1910062XXX-7</t>
  </si>
  <si>
    <t>Peritaje privado psicológico en causa RUC 1800315XXX-9. (Art1)</t>
  </si>
  <si>
    <t>Peritaje privado psicológico en causa RUC 1900973XXX-4. (Art1)</t>
  </si>
  <si>
    <t>Peritaje psicológico privado en causa RUC 2000058XXX-1. (Art1)</t>
  </si>
  <si>
    <t>Peritaje psicológico privado en causa RUC 2000126XXX-5. (Art1)</t>
  </si>
  <si>
    <t>Servicio de interpretación para IMPUTADO haitiano en causa RUC 1900886XXX-8. (Art1)</t>
  </si>
  <si>
    <t>Servicio de transcripción de 40 audios (total 30 minutos) en causa RUC 1900969XXX-9. (Art1)</t>
  </si>
  <si>
    <t>Peritaje social privado en causa RUC 2000135XXX-4. (Art1)</t>
  </si>
  <si>
    <t>Servicio de interpretación de señas para IMPUTADO en causa RUC 2000779XXX-3. (Convenio)</t>
  </si>
  <si>
    <t xml:space="preserve">Peritajes (3) psicológicos licitado en causa RUC 1900119XXX-5. </t>
  </si>
  <si>
    <t xml:space="preserve">Peritaje psicológico licitado en causa RUC 1900543XXX-0. </t>
  </si>
  <si>
    <t xml:space="preserve">Peritaje psicológico licitado en causa RUC 1901324XXX-6. </t>
  </si>
  <si>
    <t>Servicio de traducción al idioma inglés de requerimiento internacional sobrecausa requerimiento REF 13422-20, RUC 1400046XXX-8.</t>
  </si>
  <si>
    <t>Servicio por traducción al idioma Alemán de Requerimiento Internacional sobre Causa Ruc N°2000264XXX-4 , Ref. 13524-20, correspondiente a la Fiscalía Regional Metropolitana Occidente, correspondiente al Fiscal Adjunto Eduardo Baeza.</t>
  </si>
  <si>
    <t>Servicio por traducción de requerimiento causa Ruc N°2000130XXX-1 Ref 13508-20 correspondiente a la Fiscalía Regional Metropolitana Sur.</t>
  </si>
  <si>
    <t>Servicio por traducción al idioma inglés Pliego de Preguntas por extradición activa causa Ruc N° 1301205XXX-1, Ref 5567-15, correspondiente a la Fiscalía Local de Río Negro.</t>
  </si>
  <si>
    <t>Adquisición de 360 desinfectantes en aerosol Igenix para Fiscalías de la Región de Ñuble</t>
  </si>
  <si>
    <t xml:space="preserve"> SOC.COMERCIAL CRV SPA</t>
  </si>
  <si>
    <t>INFORME COMPRAS Y/O CONTRATACIONES MINISTERIO PÚBLICO JULIO 2020</t>
  </si>
  <si>
    <t>Contratación de clases de yoga - online, en marco del  Programa de Prevención de drogas 2020.-</t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</si>
</sst>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\-mm\-yy;@"/>
    <numFmt numFmtId="181" formatCode="&quot;$&quot;\ #,##0"/>
    <numFmt numFmtId="182" formatCode="_-* #,##0\ _€_-;\-* #,##0\ _€_-;_-* &quot;-&quot;??\ _€_-;_-@_-"/>
    <numFmt numFmtId="183" formatCode="_-* #,##0_-;\-* #,##0_-;_-* &quot;-&quot;??_-;_-@_-"/>
    <numFmt numFmtId="184" formatCode="dd/mm/yy;@"/>
    <numFmt numFmtId="185" formatCode="dd\-mm\-yy"/>
    <numFmt numFmtId="186" formatCode="#,###,###,#0\-?"/>
    <numFmt numFmtId="187" formatCode="_-[$$-340A]\ * #,##0_-;\-[$$-340A]\ * #,##0_-;_-[$$-340A]\ * &quot;-&quot;_-;_-@_-"/>
    <numFmt numFmtId="188" formatCode="d/m/yyyy"/>
    <numFmt numFmtId="189" formatCode="[$$-340A]\ #,##0"/>
    <numFmt numFmtId="190" formatCode="[$-340A]dddd\,\ dd&quot; de &quot;mmmm&quot; de &quot;yyyy"/>
    <numFmt numFmtId="191" formatCode="[$-409]h:mm:ss\ \a\.m\./\p\.m\."/>
    <numFmt numFmtId="192" formatCode="mmm\-yyyy"/>
    <numFmt numFmtId="193" formatCode="[$-C0A]dddd\,\ dd&quot; de &quot;mmmm&quot; de &quot;yyyy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mmm/yyyy"/>
    <numFmt numFmtId="199" formatCode="&quot;$&quot;#,##0"/>
    <numFmt numFmtId="200" formatCode="_-&quot;$&quot;\ * #,##0_-;\-&quot;$&quot;\ * #,##0_-;_-&quot;$&quot;\ * &quot;-&quot;??_-;_-@_-"/>
    <numFmt numFmtId="201" formatCode="_ [$$-340A]* #,##0.00_ ;_ [$$-340A]* \-#,##0.00_ ;_ [$$-340A]* &quot;-&quot;??_ ;_ @_ "/>
    <numFmt numFmtId="202" formatCode="[$$-340A]#,##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56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8">
    <xf numFmtId="0" fontId="0" fillId="0" borderId="0" xfId="0" applyAlignment="1">
      <alignment/>
    </xf>
    <xf numFmtId="189" fontId="3" fillId="33" borderId="10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34" borderId="0" xfId="0" applyFont="1" applyFill="1" applyAlignment="1">
      <alignment/>
    </xf>
    <xf numFmtId="0" fontId="27" fillId="35" borderId="12" xfId="0" applyFont="1" applyFill="1" applyBorder="1" applyAlignment="1">
      <alignment horizontal="right" indent="1"/>
    </xf>
    <xf numFmtId="1" fontId="26" fillId="0" borderId="10" xfId="0" applyNumberFormat="1" applyFont="1" applyBorder="1" applyAlignment="1">
      <alignment horizontal="right" indent="1"/>
    </xf>
    <xf numFmtId="0" fontId="26" fillId="0" borderId="10" xfId="0" applyFont="1" applyBorder="1" applyAlignment="1">
      <alignment horizontal="right" indent="1"/>
    </xf>
    <xf numFmtId="0" fontId="47" fillId="0" borderId="10" xfId="0" applyFont="1" applyBorder="1" applyAlignment="1">
      <alignment horizontal="right" indent="1"/>
    </xf>
    <xf numFmtId="0" fontId="47" fillId="0" borderId="10" xfId="59" applyFont="1" applyBorder="1" applyAlignment="1">
      <alignment horizontal="right" indent="1"/>
      <protection/>
    </xf>
    <xf numFmtId="1" fontId="26" fillId="0" borderId="10" xfId="0" applyNumberFormat="1" applyFont="1" applyFill="1" applyBorder="1" applyAlignment="1">
      <alignment horizontal="right" vertical="center" indent="1"/>
    </xf>
    <xf numFmtId="0" fontId="26" fillId="0" borderId="0" xfId="0" applyFont="1" applyAlignment="1">
      <alignment horizontal="right" inden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181" fontId="6" fillId="0" borderId="10" xfId="54" applyNumberFormat="1" applyFont="1" applyFill="1" applyBorder="1" applyAlignment="1" applyProtection="1">
      <alignment horizontal="right" vertical="center" wrapText="1"/>
      <protection locked="0"/>
    </xf>
    <xf numFmtId="181" fontId="6" fillId="0" borderId="10" xfId="5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14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49" applyNumberFormat="1" applyFont="1" applyFill="1" applyBorder="1" applyAlignment="1">
      <alignment horizontal="right" vertical="center"/>
    </xf>
    <xf numFmtId="14" fontId="6" fillId="0" borderId="10" xfId="0" applyNumberFormat="1" applyFont="1" applyFill="1" applyBorder="1" applyAlignment="1">
      <alignment horizontal="left" vertical="center"/>
    </xf>
    <xf numFmtId="0" fontId="6" fillId="0" borderId="10" xfId="57" applyFont="1" applyFill="1" applyBorder="1" applyAlignment="1">
      <alignment horizontal="left" vertical="center"/>
      <protection/>
    </xf>
    <xf numFmtId="14" fontId="6" fillId="0" borderId="10" xfId="57" applyNumberFormat="1" applyFont="1" applyFill="1" applyBorder="1" applyAlignment="1">
      <alignment horizontal="left" vertical="center"/>
      <protection/>
    </xf>
    <xf numFmtId="1" fontId="6" fillId="0" borderId="10" xfId="0" applyNumberFormat="1" applyFont="1" applyFill="1" applyBorder="1" applyAlignment="1">
      <alignment horizontal="left" vertical="center"/>
    </xf>
    <xf numFmtId="181" fontId="6" fillId="0" borderId="10" xfId="0" applyNumberFormat="1" applyFont="1" applyFill="1" applyBorder="1" applyAlignment="1">
      <alignment horizontal="right" vertical="center"/>
    </xf>
    <xf numFmtId="181" fontId="6" fillId="0" borderId="10" xfId="52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 wrapText="1"/>
    </xf>
    <xf numFmtId="1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0" fontId="6" fillId="0" borderId="10" xfId="0" applyNumberFormat="1" applyFont="1" applyFill="1" applyBorder="1" applyAlignment="1">
      <alignment horizontal="left" vertical="center"/>
    </xf>
    <xf numFmtId="0" fontId="6" fillId="0" borderId="10" xfId="60" applyFont="1" applyFill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>
      <alignment horizontal="left" vertical="center"/>
    </xf>
    <xf numFmtId="0" fontId="6" fillId="0" borderId="10" xfId="58" applyFont="1" applyFill="1" applyBorder="1" applyAlignment="1" applyProtection="1">
      <alignment horizontal="left" vertical="center" wrapText="1"/>
      <protection locked="0"/>
    </xf>
    <xf numFmtId="14" fontId="6" fillId="0" borderId="10" xfId="58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57" applyFont="1" applyFill="1" applyBorder="1" applyAlignment="1">
      <alignment horizontal="left" vertical="center" wrapText="1"/>
      <protection/>
    </xf>
    <xf numFmtId="14" fontId="6" fillId="0" borderId="10" xfId="57" applyNumberFormat="1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>
      <alignment horizontal="left" vertical="center" wrapText="1"/>
    </xf>
    <xf numFmtId="0" fontId="6" fillId="0" borderId="10" xfId="59" applyFont="1" applyFill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0" xfId="0" applyNumberFormat="1" applyFont="1" applyFill="1" applyBorder="1" applyAlignment="1">
      <alignment horizontal="left" vertical="center"/>
    </xf>
    <xf numFmtId="0" fontId="6" fillId="0" borderId="10" xfId="33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14" fontId="6" fillId="0" borderId="10" xfId="57" applyNumberFormat="1" applyFont="1" applyFill="1" applyBorder="1" applyAlignment="1">
      <alignment horizontal="right" vertical="center"/>
      <protection/>
    </xf>
    <xf numFmtId="181" fontId="6" fillId="0" borderId="10" xfId="50" applyNumberFormat="1" applyFont="1" applyFill="1" applyBorder="1" applyAlignment="1">
      <alignment horizontal="right" vertical="center"/>
    </xf>
    <xf numFmtId="0" fontId="6" fillId="0" borderId="10" xfId="57" applyFont="1" applyFill="1" applyBorder="1" applyAlignment="1">
      <alignment horizontal="right" vertical="center"/>
      <protection/>
    </xf>
    <xf numFmtId="181" fontId="6" fillId="0" borderId="10" xfId="52" applyNumberFormat="1" applyFont="1" applyFill="1" applyBorder="1" applyAlignment="1">
      <alignment horizontal="right" vertical="center" wrapText="1"/>
    </xf>
    <xf numFmtId="0" fontId="6" fillId="0" borderId="10" xfId="33" applyFont="1" applyFill="1" applyBorder="1" applyAlignment="1">
      <alignment horizontal="right" vertical="center" wrapText="1"/>
    </xf>
    <xf numFmtId="181" fontId="6" fillId="0" borderId="10" xfId="33" applyNumberFormat="1" applyFont="1" applyFill="1" applyBorder="1" applyAlignment="1">
      <alignment horizontal="right" vertical="center" wrapText="1"/>
    </xf>
    <xf numFmtId="0" fontId="6" fillId="0" borderId="10" xfId="57" applyFont="1" applyFill="1" applyBorder="1" applyAlignment="1">
      <alignment horizontal="right" vertical="center" wrapText="1"/>
      <protection/>
    </xf>
    <xf numFmtId="181" fontId="6" fillId="0" borderId="10" xfId="57" applyNumberFormat="1" applyFont="1" applyFill="1" applyBorder="1" applyAlignment="1">
      <alignment horizontal="right" vertical="center" wrapText="1"/>
      <protection/>
    </xf>
    <xf numFmtId="201" fontId="6" fillId="0" borderId="10" xfId="49" applyNumberFormat="1" applyFont="1" applyFill="1" applyBorder="1" applyAlignment="1" applyProtection="1">
      <alignment horizontal="right" vertical="center" wrapText="1"/>
      <protection locked="0"/>
    </xf>
    <xf numFmtId="181" fontId="6" fillId="0" borderId="10" xfId="51" applyNumberFormat="1" applyFont="1" applyFill="1" applyBorder="1" applyAlignment="1">
      <alignment horizontal="right" vertical="center" wrapText="1"/>
    </xf>
    <xf numFmtId="181" fontId="6" fillId="0" borderId="10" xfId="51" applyNumberFormat="1" applyFont="1" applyFill="1" applyBorder="1" applyAlignment="1">
      <alignment horizontal="right" vertical="center"/>
    </xf>
    <xf numFmtId="14" fontId="6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</cellXfs>
  <cellStyles count="58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Moneda 3" xfId="55"/>
    <cellStyle name="Neutral" xfId="56"/>
    <cellStyle name="Normal 2" xfId="57"/>
    <cellStyle name="Normal 2 2" xfId="58"/>
    <cellStyle name="Normal 3" xfId="59"/>
    <cellStyle name="Normal_Hoja1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58"/>
  <sheetViews>
    <sheetView showGridLines="0" tabSelected="1" zoomScale="136" zoomScaleNormal="136" zoomScalePageLayoutView="0" workbookViewId="0" topLeftCell="D1">
      <pane ySplit="4" topLeftCell="A756" activePane="bottomLeft" state="frozen"/>
      <selection pane="topLeft" activeCell="A1" sqref="A1"/>
      <selection pane="bottomLeft" activeCell="H762" sqref="H762"/>
    </sheetView>
  </sheetViews>
  <sheetFormatPr defaultColWidth="42.57421875" defaultRowHeight="12.75"/>
  <cols>
    <col min="1" max="1" width="15.140625" style="22" customWidth="1"/>
    <col min="2" max="2" width="23.140625" style="22" customWidth="1"/>
    <col min="3" max="3" width="12.7109375" style="21" customWidth="1"/>
    <col min="4" max="4" width="13.140625" style="22" customWidth="1"/>
    <col min="5" max="5" width="14.421875" style="25" customWidth="1"/>
    <col min="6" max="6" width="11.140625" style="25" customWidth="1"/>
    <col min="7" max="7" width="11.7109375" style="26" customWidth="1"/>
    <col min="8" max="8" width="64.28125" style="22" customWidth="1"/>
    <col min="9" max="9" width="31.7109375" style="21" customWidth="1"/>
    <col min="10" max="10" width="14.140625" style="25" customWidth="1"/>
    <col min="11" max="11" width="20.7109375" style="27" customWidth="1"/>
    <col min="12" max="16384" width="42.57421875" style="22" customWidth="1"/>
  </cols>
  <sheetData>
    <row r="2" spans="1:11" ht="15">
      <c r="A2" s="77" t="s">
        <v>1987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4" spans="1:11" s="31" customFormat="1" ht="67.5">
      <c r="A4" s="28" t="s">
        <v>0</v>
      </c>
      <c r="B4" s="28" t="s">
        <v>1</v>
      </c>
      <c r="C4" s="28" t="s">
        <v>2</v>
      </c>
      <c r="D4" s="29" t="s">
        <v>3</v>
      </c>
      <c r="E4" s="28" t="s">
        <v>4</v>
      </c>
      <c r="F4" s="28" t="s">
        <v>5</v>
      </c>
      <c r="G4" s="30" t="s">
        <v>6</v>
      </c>
      <c r="H4" s="28" t="s">
        <v>7</v>
      </c>
      <c r="I4" s="28" t="s">
        <v>8</v>
      </c>
      <c r="J4" s="28" t="s">
        <v>165</v>
      </c>
      <c r="K4" s="28" t="s">
        <v>9</v>
      </c>
    </row>
    <row r="5" spans="1:11" s="21" customFormat="1" ht="40.5">
      <c r="A5" s="24" t="s">
        <v>1905</v>
      </c>
      <c r="B5" s="17" t="s">
        <v>609</v>
      </c>
      <c r="C5" s="17" t="s">
        <v>605</v>
      </c>
      <c r="D5" s="38" t="s">
        <v>605</v>
      </c>
      <c r="E5" s="17" t="s">
        <v>657</v>
      </c>
      <c r="F5" s="17">
        <v>18200023</v>
      </c>
      <c r="G5" s="34">
        <v>44029</v>
      </c>
      <c r="H5" s="17" t="s">
        <v>834</v>
      </c>
      <c r="I5" s="17" t="s">
        <v>835</v>
      </c>
      <c r="J5" s="35" t="s">
        <v>836</v>
      </c>
      <c r="K5" s="44">
        <v>2018240</v>
      </c>
    </row>
    <row r="6" spans="1:11" s="21" customFormat="1" ht="27">
      <c r="A6" s="24" t="s">
        <v>1905</v>
      </c>
      <c r="B6" s="17" t="s">
        <v>609</v>
      </c>
      <c r="C6" s="17" t="s">
        <v>605</v>
      </c>
      <c r="D6" s="38" t="s">
        <v>605</v>
      </c>
      <c r="E6" s="17" t="s">
        <v>657</v>
      </c>
      <c r="F6" s="17">
        <v>18200024</v>
      </c>
      <c r="G6" s="34">
        <v>44043</v>
      </c>
      <c r="H6" s="17" t="s">
        <v>837</v>
      </c>
      <c r="I6" s="17" t="s">
        <v>838</v>
      </c>
      <c r="J6" s="35" t="s">
        <v>839</v>
      </c>
      <c r="K6" s="44">
        <v>41055</v>
      </c>
    </row>
    <row r="7" spans="1:11" s="21" customFormat="1" ht="40.5">
      <c r="A7" s="24" t="s">
        <v>1905</v>
      </c>
      <c r="B7" s="17" t="s">
        <v>609</v>
      </c>
      <c r="C7" s="17" t="s">
        <v>605</v>
      </c>
      <c r="D7" s="38" t="s">
        <v>605</v>
      </c>
      <c r="E7" s="17" t="s">
        <v>689</v>
      </c>
      <c r="F7" s="17">
        <v>18200067</v>
      </c>
      <c r="G7" s="34">
        <v>44014</v>
      </c>
      <c r="H7" s="17" t="s">
        <v>840</v>
      </c>
      <c r="I7" s="17" t="s">
        <v>841</v>
      </c>
      <c r="J7" s="35" t="s">
        <v>842</v>
      </c>
      <c r="K7" s="44">
        <v>174790</v>
      </c>
    </row>
    <row r="8" spans="1:11" s="21" customFormat="1" ht="40.5">
      <c r="A8" s="24" t="s">
        <v>1905</v>
      </c>
      <c r="B8" s="17" t="s">
        <v>606</v>
      </c>
      <c r="C8" s="24" t="s">
        <v>843</v>
      </c>
      <c r="D8" s="49">
        <v>44013</v>
      </c>
      <c r="E8" s="17" t="s">
        <v>689</v>
      </c>
      <c r="F8" s="17">
        <v>18200071</v>
      </c>
      <c r="G8" s="34">
        <v>44013</v>
      </c>
      <c r="H8" s="17" t="s">
        <v>844</v>
      </c>
      <c r="I8" s="17" t="s">
        <v>845</v>
      </c>
      <c r="J8" s="35" t="s">
        <v>846</v>
      </c>
      <c r="K8" s="44">
        <v>672350</v>
      </c>
    </row>
    <row r="9" spans="1:11" s="21" customFormat="1" ht="27">
      <c r="A9" s="24" t="s">
        <v>1905</v>
      </c>
      <c r="B9" s="17" t="s">
        <v>647</v>
      </c>
      <c r="C9" s="17" t="s">
        <v>605</v>
      </c>
      <c r="D9" s="38" t="s">
        <v>605</v>
      </c>
      <c r="E9" s="17" t="s">
        <v>649</v>
      </c>
      <c r="F9" s="17" t="s">
        <v>768</v>
      </c>
      <c r="G9" s="34">
        <v>44043</v>
      </c>
      <c r="H9" s="24" t="s">
        <v>847</v>
      </c>
      <c r="I9" s="17" t="s">
        <v>848</v>
      </c>
      <c r="J9" s="35" t="s">
        <v>849</v>
      </c>
      <c r="K9" s="44">
        <v>31490</v>
      </c>
    </row>
    <row r="10" spans="1:11" s="21" customFormat="1" ht="13.5">
      <c r="A10" s="24" t="s">
        <v>1905</v>
      </c>
      <c r="B10" s="17" t="s">
        <v>647</v>
      </c>
      <c r="C10" s="17" t="s">
        <v>605</v>
      </c>
      <c r="D10" s="38" t="s">
        <v>605</v>
      </c>
      <c r="E10" s="17" t="s">
        <v>649</v>
      </c>
      <c r="F10" s="17" t="s">
        <v>768</v>
      </c>
      <c r="G10" s="34">
        <v>44043</v>
      </c>
      <c r="H10" s="58" t="s">
        <v>850</v>
      </c>
      <c r="I10" s="17" t="s">
        <v>851</v>
      </c>
      <c r="J10" s="35" t="s">
        <v>852</v>
      </c>
      <c r="K10" s="44">
        <v>1095257</v>
      </c>
    </row>
    <row r="11" spans="1:11" s="21" customFormat="1" ht="13.5">
      <c r="A11" s="24" t="s">
        <v>1905</v>
      </c>
      <c r="B11" s="17" t="s">
        <v>647</v>
      </c>
      <c r="C11" s="17" t="s">
        <v>605</v>
      </c>
      <c r="D11" s="38" t="s">
        <v>605</v>
      </c>
      <c r="E11" s="17" t="s">
        <v>649</v>
      </c>
      <c r="F11" s="17" t="s">
        <v>768</v>
      </c>
      <c r="G11" s="34">
        <v>44043</v>
      </c>
      <c r="H11" s="24" t="s">
        <v>853</v>
      </c>
      <c r="I11" s="24" t="s">
        <v>1630</v>
      </c>
      <c r="J11" s="23" t="s">
        <v>825</v>
      </c>
      <c r="K11" s="44">
        <v>1261400</v>
      </c>
    </row>
    <row r="12" spans="1:11" s="21" customFormat="1" ht="13.5">
      <c r="A12" s="24" t="s">
        <v>1905</v>
      </c>
      <c r="B12" s="17" t="s">
        <v>647</v>
      </c>
      <c r="C12" s="17" t="s">
        <v>605</v>
      </c>
      <c r="D12" s="38" t="s">
        <v>605</v>
      </c>
      <c r="E12" s="17" t="s">
        <v>649</v>
      </c>
      <c r="F12" s="17" t="s">
        <v>768</v>
      </c>
      <c r="G12" s="34">
        <v>44043</v>
      </c>
      <c r="H12" s="24" t="s">
        <v>854</v>
      </c>
      <c r="I12" s="17" t="s">
        <v>855</v>
      </c>
      <c r="J12" s="35" t="s">
        <v>856</v>
      </c>
      <c r="K12" s="44">
        <v>95805</v>
      </c>
    </row>
    <row r="13" spans="1:11" s="21" customFormat="1" ht="27">
      <c r="A13" s="24" t="s">
        <v>1917</v>
      </c>
      <c r="B13" s="17" t="s">
        <v>604</v>
      </c>
      <c r="C13" s="17" t="s">
        <v>605</v>
      </c>
      <c r="D13" s="38" t="s">
        <v>605</v>
      </c>
      <c r="E13" s="17" t="s">
        <v>657</v>
      </c>
      <c r="F13" s="17">
        <v>1200035</v>
      </c>
      <c r="G13" s="34">
        <v>44014</v>
      </c>
      <c r="H13" s="17" t="s">
        <v>1726</v>
      </c>
      <c r="I13" s="17" t="s">
        <v>1183</v>
      </c>
      <c r="J13" s="35" t="s">
        <v>1727</v>
      </c>
      <c r="K13" s="44">
        <v>356823</v>
      </c>
    </row>
    <row r="14" spans="1:11" s="21" customFormat="1" ht="13.5">
      <c r="A14" s="24" t="s">
        <v>1917</v>
      </c>
      <c r="B14" s="17" t="s">
        <v>604</v>
      </c>
      <c r="C14" s="17" t="s">
        <v>605</v>
      </c>
      <c r="D14" s="38" t="s">
        <v>605</v>
      </c>
      <c r="E14" s="17" t="s">
        <v>657</v>
      </c>
      <c r="F14" s="17">
        <v>1200036</v>
      </c>
      <c r="G14" s="34">
        <v>44014</v>
      </c>
      <c r="H14" s="17" t="s">
        <v>1728</v>
      </c>
      <c r="I14" s="17" t="s">
        <v>1729</v>
      </c>
      <c r="J14" s="35" t="s">
        <v>88</v>
      </c>
      <c r="K14" s="44">
        <v>266370</v>
      </c>
    </row>
    <row r="15" spans="1:11" s="21" customFormat="1" ht="13.5">
      <c r="A15" s="24" t="s">
        <v>1917</v>
      </c>
      <c r="B15" s="17" t="s">
        <v>609</v>
      </c>
      <c r="C15" s="17" t="s">
        <v>605</v>
      </c>
      <c r="D15" s="38" t="s">
        <v>605</v>
      </c>
      <c r="E15" s="17" t="s">
        <v>657</v>
      </c>
      <c r="F15" s="17">
        <v>1200037</v>
      </c>
      <c r="G15" s="34">
        <v>44027</v>
      </c>
      <c r="H15" s="17" t="s">
        <v>1730</v>
      </c>
      <c r="I15" s="17" t="s">
        <v>1731</v>
      </c>
      <c r="J15" s="35" t="s">
        <v>1732</v>
      </c>
      <c r="K15" s="44">
        <v>296001</v>
      </c>
    </row>
    <row r="16" spans="1:11" s="21" customFormat="1" ht="13.5">
      <c r="A16" s="24" t="s">
        <v>1917</v>
      </c>
      <c r="B16" s="17" t="s">
        <v>609</v>
      </c>
      <c r="C16" s="17" t="s">
        <v>605</v>
      </c>
      <c r="D16" s="38" t="s">
        <v>605</v>
      </c>
      <c r="E16" s="17" t="s">
        <v>657</v>
      </c>
      <c r="F16" s="17">
        <v>1200038</v>
      </c>
      <c r="G16" s="34">
        <v>44033</v>
      </c>
      <c r="H16" s="17" t="s">
        <v>1733</v>
      </c>
      <c r="I16" s="17" t="s">
        <v>1734</v>
      </c>
      <c r="J16" s="35" t="s">
        <v>1735</v>
      </c>
      <c r="K16" s="44">
        <v>106624</v>
      </c>
    </row>
    <row r="17" spans="1:11" s="21" customFormat="1" ht="27">
      <c r="A17" s="24" t="s">
        <v>1917</v>
      </c>
      <c r="B17" s="17" t="s">
        <v>609</v>
      </c>
      <c r="C17" s="17" t="s">
        <v>605</v>
      </c>
      <c r="D17" s="38" t="s">
        <v>605</v>
      </c>
      <c r="E17" s="17" t="s">
        <v>657</v>
      </c>
      <c r="F17" s="17">
        <v>1200039</v>
      </c>
      <c r="G17" s="34">
        <v>44029</v>
      </c>
      <c r="H17" s="17" t="s">
        <v>1736</v>
      </c>
      <c r="I17" s="17" t="s">
        <v>1737</v>
      </c>
      <c r="J17" s="35" t="s">
        <v>1738</v>
      </c>
      <c r="K17" s="44">
        <v>1400000</v>
      </c>
    </row>
    <row r="18" spans="1:11" s="21" customFormat="1" ht="27">
      <c r="A18" s="24" t="s">
        <v>1917</v>
      </c>
      <c r="B18" s="17" t="s">
        <v>609</v>
      </c>
      <c r="C18" s="17" t="s">
        <v>605</v>
      </c>
      <c r="D18" s="38" t="s">
        <v>605</v>
      </c>
      <c r="E18" s="17" t="s">
        <v>689</v>
      </c>
      <c r="F18" s="17">
        <v>1200057</v>
      </c>
      <c r="G18" s="34">
        <v>44040</v>
      </c>
      <c r="H18" s="17" t="s">
        <v>1739</v>
      </c>
      <c r="I18" s="17" t="s">
        <v>1740</v>
      </c>
      <c r="J18" s="35" t="s">
        <v>1741</v>
      </c>
      <c r="K18" s="44">
        <v>885360</v>
      </c>
    </row>
    <row r="19" spans="1:11" s="21" customFormat="1" ht="13.5">
      <c r="A19" s="24" t="s">
        <v>1917</v>
      </c>
      <c r="B19" s="17" t="s">
        <v>604</v>
      </c>
      <c r="C19" s="17" t="s">
        <v>605</v>
      </c>
      <c r="D19" s="38" t="s">
        <v>605</v>
      </c>
      <c r="E19" s="17" t="s">
        <v>657</v>
      </c>
      <c r="F19" s="17">
        <v>1200040</v>
      </c>
      <c r="G19" s="34">
        <v>44039</v>
      </c>
      <c r="H19" s="17" t="s">
        <v>1742</v>
      </c>
      <c r="I19" s="17" t="s">
        <v>1743</v>
      </c>
      <c r="J19" s="35" t="s">
        <v>1744</v>
      </c>
      <c r="K19" s="44">
        <v>534437</v>
      </c>
    </row>
    <row r="20" spans="1:11" s="21" customFormat="1" ht="40.5">
      <c r="A20" s="24" t="s">
        <v>1917</v>
      </c>
      <c r="B20" s="17" t="s">
        <v>632</v>
      </c>
      <c r="C20" s="17" t="s">
        <v>605</v>
      </c>
      <c r="D20" s="38" t="s">
        <v>605</v>
      </c>
      <c r="E20" s="17" t="s">
        <v>689</v>
      </c>
      <c r="F20" s="17">
        <v>1200058</v>
      </c>
      <c r="G20" s="34">
        <v>44043</v>
      </c>
      <c r="H20" s="17" t="s">
        <v>1745</v>
      </c>
      <c r="I20" s="17" t="s">
        <v>1746</v>
      </c>
      <c r="J20" s="35" t="s">
        <v>1747</v>
      </c>
      <c r="K20" s="44">
        <v>138819</v>
      </c>
    </row>
    <row r="21" spans="1:11" s="21" customFormat="1" ht="13.5">
      <c r="A21" s="24" t="s">
        <v>1917</v>
      </c>
      <c r="B21" s="17" t="s">
        <v>647</v>
      </c>
      <c r="C21" s="17" t="s">
        <v>605</v>
      </c>
      <c r="D21" s="38" t="s">
        <v>605</v>
      </c>
      <c r="E21" s="17" t="s">
        <v>649</v>
      </c>
      <c r="F21" s="17">
        <v>299</v>
      </c>
      <c r="G21" s="34">
        <v>44022</v>
      </c>
      <c r="H21" s="17" t="s">
        <v>1748</v>
      </c>
      <c r="I21" s="17" t="s">
        <v>1749</v>
      </c>
      <c r="J21" s="35" t="s">
        <v>1750</v>
      </c>
      <c r="K21" s="44">
        <v>96200</v>
      </c>
    </row>
    <row r="22" spans="1:11" s="21" customFormat="1" ht="13.5">
      <c r="A22" s="24" t="s">
        <v>1917</v>
      </c>
      <c r="B22" s="17" t="s">
        <v>647</v>
      </c>
      <c r="C22" s="17" t="s">
        <v>605</v>
      </c>
      <c r="D22" s="38" t="s">
        <v>605</v>
      </c>
      <c r="E22" s="17" t="s">
        <v>649</v>
      </c>
      <c r="F22" s="17">
        <v>326</v>
      </c>
      <c r="G22" s="34">
        <v>44042</v>
      </c>
      <c r="H22" s="17" t="s">
        <v>1751</v>
      </c>
      <c r="I22" s="17" t="s">
        <v>1749</v>
      </c>
      <c r="J22" s="35" t="s">
        <v>1750</v>
      </c>
      <c r="K22" s="44">
        <v>1202200</v>
      </c>
    </row>
    <row r="23" spans="1:11" s="21" customFormat="1" ht="13.5">
      <c r="A23" s="24" t="s">
        <v>1917</v>
      </c>
      <c r="B23" s="17" t="s">
        <v>647</v>
      </c>
      <c r="C23" s="17" t="s">
        <v>605</v>
      </c>
      <c r="D23" s="38" t="s">
        <v>605</v>
      </c>
      <c r="E23" s="17" t="s">
        <v>649</v>
      </c>
      <c r="F23" s="17">
        <v>289</v>
      </c>
      <c r="G23" s="34">
        <v>44019</v>
      </c>
      <c r="H23" s="17" t="s">
        <v>1751</v>
      </c>
      <c r="I23" s="17" t="s">
        <v>1749</v>
      </c>
      <c r="J23" s="35" t="s">
        <v>1750</v>
      </c>
      <c r="K23" s="44">
        <v>1064000</v>
      </c>
    </row>
    <row r="24" spans="1:11" s="21" customFormat="1" ht="13.5">
      <c r="A24" s="24" t="s">
        <v>1917</v>
      </c>
      <c r="B24" s="17" t="s">
        <v>647</v>
      </c>
      <c r="C24" s="17" t="s">
        <v>605</v>
      </c>
      <c r="D24" s="38" t="s">
        <v>605</v>
      </c>
      <c r="E24" s="17" t="s">
        <v>649</v>
      </c>
      <c r="F24" s="17">
        <v>320</v>
      </c>
      <c r="G24" s="34">
        <v>44042</v>
      </c>
      <c r="H24" s="17" t="s">
        <v>1752</v>
      </c>
      <c r="I24" s="17" t="s">
        <v>1749</v>
      </c>
      <c r="J24" s="35" t="s">
        <v>1750</v>
      </c>
      <c r="K24" s="44">
        <v>63400</v>
      </c>
    </row>
    <row r="25" spans="1:11" s="21" customFormat="1" ht="13.5">
      <c r="A25" s="24" t="s">
        <v>1917</v>
      </c>
      <c r="B25" s="17" t="s">
        <v>647</v>
      </c>
      <c r="C25" s="17" t="s">
        <v>605</v>
      </c>
      <c r="D25" s="38" t="s">
        <v>605</v>
      </c>
      <c r="E25" s="17" t="s">
        <v>649</v>
      </c>
      <c r="F25" s="17">
        <v>291</v>
      </c>
      <c r="G25" s="34">
        <v>44019</v>
      </c>
      <c r="H25" s="17" t="s">
        <v>1752</v>
      </c>
      <c r="I25" s="17" t="s">
        <v>1749</v>
      </c>
      <c r="J25" s="35" t="s">
        <v>1750</v>
      </c>
      <c r="K25" s="44">
        <v>70200</v>
      </c>
    </row>
    <row r="26" spans="1:11" s="21" customFormat="1" ht="13.5">
      <c r="A26" s="24" t="s">
        <v>1917</v>
      </c>
      <c r="B26" s="17" t="s">
        <v>647</v>
      </c>
      <c r="C26" s="17" t="s">
        <v>605</v>
      </c>
      <c r="D26" s="38" t="s">
        <v>605</v>
      </c>
      <c r="E26" s="17" t="s">
        <v>649</v>
      </c>
      <c r="F26" s="17">
        <v>315</v>
      </c>
      <c r="G26" s="34">
        <v>44036</v>
      </c>
      <c r="H26" s="17" t="s">
        <v>1753</v>
      </c>
      <c r="I26" s="17" t="s">
        <v>1749</v>
      </c>
      <c r="J26" s="35" t="s">
        <v>1750</v>
      </c>
      <c r="K26" s="44">
        <v>136300</v>
      </c>
    </row>
    <row r="27" spans="1:11" ht="13.5">
      <c r="A27" s="24" t="s">
        <v>1917</v>
      </c>
      <c r="B27" s="17" t="s">
        <v>647</v>
      </c>
      <c r="C27" s="17" t="s">
        <v>605</v>
      </c>
      <c r="D27" s="38" t="s">
        <v>605</v>
      </c>
      <c r="E27" s="17" t="s">
        <v>649</v>
      </c>
      <c r="F27" s="17">
        <v>292</v>
      </c>
      <c r="G27" s="34">
        <v>44019</v>
      </c>
      <c r="H27" s="17" t="s">
        <v>1754</v>
      </c>
      <c r="I27" s="17" t="s">
        <v>1749</v>
      </c>
      <c r="J27" s="35" t="s">
        <v>1750</v>
      </c>
      <c r="K27" s="44">
        <v>40700</v>
      </c>
    </row>
    <row r="28" spans="1:11" ht="13.5">
      <c r="A28" s="24" t="s">
        <v>1917</v>
      </c>
      <c r="B28" s="17" t="s">
        <v>647</v>
      </c>
      <c r="C28" s="17" t="s">
        <v>605</v>
      </c>
      <c r="D28" s="38" t="s">
        <v>605</v>
      </c>
      <c r="E28" s="17" t="s">
        <v>649</v>
      </c>
      <c r="F28" s="17">
        <v>321</v>
      </c>
      <c r="G28" s="34">
        <v>44042</v>
      </c>
      <c r="H28" s="17" t="s">
        <v>1755</v>
      </c>
      <c r="I28" s="17" t="s">
        <v>1749</v>
      </c>
      <c r="J28" s="35" t="s">
        <v>1750</v>
      </c>
      <c r="K28" s="44">
        <v>134600</v>
      </c>
    </row>
    <row r="29" spans="1:11" ht="13.5">
      <c r="A29" s="24" t="s">
        <v>1917</v>
      </c>
      <c r="B29" s="17" t="s">
        <v>647</v>
      </c>
      <c r="C29" s="17" t="s">
        <v>605</v>
      </c>
      <c r="D29" s="38" t="s">
        <v>605</v>
      </c>
      <c r="E29" s="17" t="s">
        <v>649</v>
      </c>
      <c r="F29" s="17">
        <v>290</v>
      </c>
      <c r="G29" s="34">
        <v>44019</v>
      </c>
      <c r="H29" s="17" t="s">
        <v>1755</v>
      </c>
      <c r="I29" s="17" t="s">
        <v>1749</v>
      </c>
      <c r="J29" s="35" t="s">
        <v>1750</v>
      </c>
      <c r="K29" s="44">
        <v>126500</v>
      </c>
    </row>
    <row r="30" spans="1:11" ht="13.5">
      <c r="A30" s="24" t="s">
        <v>1917</v>
      </c>
      <c r="B30" s="17" t="s">
        <v>647</v>
      </c>
      <c r="C30" s="17" t="s">
        <v>605</v>
      </c>
      <c r="D30" s="38" t="s">
        <v>605</v>
      </c>
      <c r="E30" s="17" t="s">
        <v>649</v>
      </c>
      <c r="F30" s="17">
        <v>327</v>
      </c>
      <c r="G30" s="34">
        <v>44042</v>
      </c>
      <c r="H30" s="17" t="s">
        <v>1756</v>
      </c>
      <c r="I30" s="17" t="s">
        <v>1749</v>
      </c>
      <c r="J30" s="35" t="s">
        <v>1750</v>
      </c>
      <c r="K30" s="44">
        <v>110500</v>
      </c>
    </row>
    <row r="31" spans="1:11" ht="13.5">
      <c r="A31" s="24" t="s">
        <v>1917</v>
      </c>
      <c r="B31" s="17" t="s">
        <v>647</v>
      </c>
      <c r="C31" s="17" t="s">
        <v>605</v>
      </c>
      <c r="D31" s="38" t="s">
        <v>605</v>
      </c>
      <c r="E31" s="17" t="s">
        <v>649</v>
      </c>
      <c r="F31" s="17">
        <v>293</v>
      </c>
      <c r="G31" s="34">
        <v>44019</v>
      </c>
      <c r="H31" s="17" t="s">
        <v>1756</v>
      </c>
      <c r="I31" s="17" t="s">
        <v>1749</v>
      </c>
      <c r="J31" s="35" t="s">
        <v>1750</v>
      </c>
      <c r="K31" s="44">
        <v>38200</v>
      </c>
    </row>
    <row r="32" spans="1:11" ht="13.5">
      <c r="A32" s="24" t="s">
        <v>1917</v>
      </c>
      <c r="B32" s="17" t="s">
        <v>647</v>
      </c>
      <c r="C32" s="17" t="s">
        <v>605</v>
      </c>
      <c r="D32" s="38" t="s">
        <v>605</v>
      </c>
      <c r="E32" s="17" t="s">
        <v>649</v>
      </c>
      <c r="F32" s="17">
        <v>323</v>
      </c>
      <c r="G32" s="34">
        <v>44042</v>
      </c>
      <c r="H32" s="17" t="s">
        <v>1757</v>
      </c>
      <c r="I32" s="17" t="s">
        <v>1749</v>
      </c>
      <c r="J32" s="35" t="s">
        <v>1750</v>
      </c>
      <c r="K32" s="44">
        <v>72300</v>
      </c>
    </row>
    <row r="33" spans="1:11" ht="13.5">
      <c r="A33" s="24" t="s">
        <v>1917</v>
      </c>
      <c r="B33" s="17" t="s">
        <v>647</v>
      </c>
      <c r="C33" s="17" t="s">
        <v>605</v>
      </c>
      <c r="D33" s="38" t="s">
        <v>605</v>
      </c>
      <c r="E33" s="17" t="s">
        <v>649</v>
      </c>
      <c r="F33" s="17">
        <v>294</v>
      </c>
      <c r="G33" s="34">
        <v>44019</v>
      </c>
      <c r="H33" s="17" t="s">
        <v>1757</v>
      </c>
      <c r="I33" s="17" t="s">
        <v>1749</v>
      </c>
      <c r="J33" s="35" t="s">
        <v>1750</v>
      </c>
      <c r="K33" s="44">
        <v>30500</v>
      </c>
    </row>
    <row r="34" spans="1:11" ht="13.5">
      <c r="A34" s="24" t="s">
        <v>1917</v>
      </c>
      <c r="B34" s="17" t="s">
        <v>647</v>
      </c>
      <c r="C34" s="17" t="s">
        <v>605</v>
      </c>
      <c r="D34" s="38" t="s">
        <v>605</v>
      </c>
      <c r="E34" s="17" t="s">
        <v>649</v>
      </c>
      <c r="F34" s="17">
        <v>325</v>
      </c>
      <c r="G34" s="34">
        <v>44042</v>
      </c>
      <c r="H34" s="17" t="s">
        <v>1758</v>
      </c>
      <c r="I34" s="17" t="s">
        <v>1749</v>
      </c>
      <c r="J34" s="35" t="s">
        <v>1750</v>
      </c>
      <c r="K34" s="44">
        <v>86000</v>
      </c>
    </row>
    <row r="35" spans="1:11" ht="13.5">
      <c r="A35" s="24" t="s">
        <v>1917</v>
      </c>
      <c r="B35" s="17" t="s">
        <v>647</v>
      </c>
      <c r="C35" s="17" t="s">
        <v>605</v>
      </c>
      <c r="D35" s="38" t="s">
        <v>605</v>
      </c>
      <c r="E35" s="17" t="s">
        <v>649</v>
      </c>
      <c r="F35" s="17">
        <v>295</v>
      </c>
      <c r="G35" s="34">
        <v>44019</v>
      </c>
      <c r="H35" s="17" t="s">
        <v>1758</v>
      </c>
      <c r="I35" s="17" t="s">
        <v>1749</v>
      </c>
      <c r="J35" s="35" t="s">
        <v>1750</v>
      </c>
      <c r="K35" s="44">
        <v>4300</v>
      </c>
    </row>
    <row r="36" spans="1:11" ht="13.5">
      <c r="A36" s="24" t="s">
        <v>1917</v>
      </c>
      <c r="B36" s="17" t="s">
        <v>647</v>
      </c>
      <c r="C36" s="17" t="s">
        <v>605</v>
      </c>
      <c r="D36" s="38" t="s">
        <v>605</v>
      </c>
      <c r="E36" s="17" t="s">
        <v>649</v>
      </c>
      <c r="F36" s="17">
        <v>322</v>
      </c>
      <c r="G36" s="34">
        <v>44042</v>
      </c>
      <c r="H36" s="17" t="s">
        <v>1759</v>
      </c>
      <c r="I36" s="17" t="s">
        <v>1749</v>
      </c>
      <c r="J36" s="35" t="s">
        <v>1750</v>
      </c>
      <c r="K36" s="44">
        <v>234500</v>
      </c>
    </row>
    <row r="37" spans="1:11" ht="13.5">
      <c r="A37" s="24" t="s">
        <v>1917</v>
      </c>
      <c r="B37" s="17" t="s">
        <v>647</v>
      </c>
      <c r="C37" s="17" t="s">
        <v>605</v>
      </c>
      <c r="D37" s="38" t="s">
        <v>605</v>
      </c>
      <c r="E37" s="17" t="s">
        <v>649</v>
      </c>
      <c r="F37" s="17">
        <v>300</v>
      </c>
      <c r="G37" s="34">
        <v>44022</v>
      </c>
      <c r="H37" s="17" t="s">
        <v>1759</v>
      </c>
      <c r="I37" s="17" t="s">
        <v>1749</v>
      </c>
      <c r="J37" s="35" t="s">
        <v>1750</v>
      </c>
      <c r="K37" s="44">
        <v>23200</v>
      </c>
    </row>
    <row r="38" spans="1:11" ht="13.5">
      <c r="A38" s="24" t="s">
        <v>1917</v>
      </c>
      <c r="B38" s="17" t="s">
        <v>647</v>
      </c>
      <c r="C38" s="17" t="s">
        <v>605</v>
      </c>
      <c r="D38" s="38" t="s">
        <v>605</v>
      </c>
      <c r="E38" s="17" t="s">
        <v>649</v>
      </c>
      <c r="F38" s="17">
        <v>324</v>
      </c>
      <c r="G38" s="34">
        <v>44042</v>
      </c>
      <c r="H38" s="17" t="s">
        <v>1760</v>
      </c>
      <c r="I38" s="17" t="s">
        <v>1749</v>
      </c>
      <c r="J38" s="35" t="s">
        <v>1750</v>
      </c>
      <c r="K38" s="44">
        <v>47500</v>
      </c>
    </row>
    <row r="39" spans="1:11" ht="13.5">
      <c r="A39" s="24" t="s">
        <v>1917</v>
      </c>
      <c r="B39" s="17" t="s">
        <v>647</v>
      </c>
      <c r="C39" s="17" t="s">
        <v>605</v>
      </c>
      <c r="D39" s="38" t="s">
        <v>605</v>
      </c>
      <c r="E39" s="17" t="s">
        <v>649</v>
      </c>
      <c r="F39" s="17">
        <v>296</v>
      </c>
      <c r="G39" s="34">
        <v>44019</v>
      </c>
      <c r="H39" s="17" t="s">
        <v>1760</v>
      </c>
      <c r="I39" s="17" t="s">
        <v>1749</v>
      </c>
      <c r="J39" s="35" t="s">
        <v>1750</v>
      </c>
      <c r="K39" s="44">
        <v>2700</v>
      </c>
    </row>
    <row r="40" spans="1:11" ht="13.5">
      <c r="A40" s="24" t="s">
        <v>1917</v>
      </c>
      <c r="B40" s="17" t="s">
        <v>647</v>
      </c>
      <c r="C40" s="17" t="s">
        <v>605</v>
      </c>
      <c r="D40" s="38" t="s">
        <v>605</v>
      </c>
      <c r="E40" s="17" t="s">
        <v>649</v>
      </c>
      <c r="F40" s="17">
        <v>329</v>
      </c>
      <c r="G40" s="34">
        <v>44043</v>
      </c>
      <c r="H40" s="17" t="s">
        <v>1761</v>
      </c>
      <c r="I40" s="17" t="s">
        <v>855</v>
      </c>
      <c r="J40" s="35" t="s">
        <v>1762</v>
      </c>
      <c r="K40" s="44">
        <v>12700</v>
      </c>
    </row>
    <row r="41" spans="1:11" ht="13.5">
      <c r="A41" s="24" t="s">
        <v>1917</v>
      </c>
      <c r="B41" s="17" t="s">
        <v>647</v>
      </c>
      <c r="C41" s="17" t="s">
        <v>605</v>
      </c>
      <c r="D41" s="38" t="s">
        <v>605</v>
      </c>
      <c r="E41" s="17" t="s">
        <v>649</v>
      </c>
      <c r="F41" s="17">
        <v>329</v>
      </c>
      <c r="G41" s="34">
        <v>44043</v>
      </c>
      <c r="H41" s="17" t="s">
        <v>1763</v>
      </c>
      <c r="I41" s="17" t="s">
        <v>855</v>
      </c>
      <c r="J41" s="35" t="s">
        <v>1762</v>
      </c>
      <c r="K41" s="44">
        <v>50852</v>
      </c>
    </row>
    <row r="42" spans="1:11" ht="13.5">
      <c r="A42" s="24" t="s">
        <v>1917</v>
      </c>
      <c r="B42" s="17" t="s">
        <v>647</v>
      </c>
      <c r="C42" s="17" t="s">
        <v>605</v>
      </c>
      <c r="D42" s="38" t="s">
        <v>605</v>
      </c>
      <c r="E42" s="17" t="s">
        <v>649</v>
      </c>
      <c r="F42" s="17">
        <v>329</v>
      </c>
      <c r="G42" s="34">
        <v>44043</v>
      </c>
      <c r="H42" s="17" t="s">
        <v>1764</v>
      </c>
      <c r="I42" s="17" t="s">
        <v>855</v>
      </c>
      <c r="J42" s="35" t="s">
        <v>1762</v>
      </c>
      <c r="K42" s="44">
        <v>9327</v>
      </c>
    </row>
    <row r="43" spans="1:11" ht="13.5">
      <c r="A43" s="24" t="s">
        <v>1917</v>
      </c>
      <c r="B43" s="17" t="s">
        <v>647</v>
      </c>
      <c r="C43" s="17" t="s">
        <v>605</v>
      </c>
      <c r="D43" s="38" t="s">
        <v>605</v>
      </c>
      <c r="E43" s="17" t="s">
        <v>649</v>
      </c>
      <c r="F43" s="17">
        <v>329</v>
      </c>
      <c r="G43" s="34">
        <v>44043</v>
      </c>
      <c r="H43" s="17" t="s">
        <v>1765</v>
      </c>
      <c r="I43" s="17" t="s">
        <v>855</v>
      </c>
      <c r="J43" s="35" t="s">
        <v>1762</v>
      </c>
      <c r="K43" s="44">
        <v>12700</v>
      </c>
    </row>
    <row r="44" spans="1:11" ht="13.5">
      <c r="A44" s="24" t="s">
        <v>1917</v>
      </c>
      <c r="B44" s="17" t="s">
        <v>647</v>
      </c>
      <c r="C44" s="17" t="s">
        <v>605</v>
      </c>
      <c r="D44" s="38" t="s">
        <v>605</v>
      </c>
      <c r="E44" s="17" t="s">
        <v>649</v>
      </c>
      <c r="F44" s="17">
        <v>329</v>
      </c>
      <c r="G44" s="34">
        <v>44043</v>
      </c>
      <c r="H44" s="17" t="s">
        <v>1766</v>
      </c>
      <c r="I44" s="17" t="s">
        <v>855</v>
      </c>
      <c r="J44" s="35" t="s">
        <v>1762</v>
      </c>
      <c r="K44" s="44">
        <v>17760</v>
      </c>
    </row>
    <row r="45" spans="1:11" ht="13.5">
      <c r="A45" s="24" t="s">
        <v>1917</v>
      </c>
      <c r="B45" s="17" t="s">
        <v>647</v>
      </c>
      <c r="C45" s="17" t="s">
        <v>605</v>
      </c>
      <c r="D45" s="38" t="s">
        <v>605</v>
      </c>
      <c r="E45" s="17" t="s">
        <v>649</v>
      </c>
      <c r="F45" s="17">
        <v>329</v>
      </c>
      <c r="G45" s="34">
        <v>44043</v>
      </c>
      <c r="H45" s="17" t="s">
        <v>1767</v>
      </c>
      <c r="I45" s="17" t="s">
        <v>855</v>
      </c>
      <c r="J45" s="35" t="s">
        <v>1762</v>
      </c>
      <c r="K45" s="44">
        <v>39690</v>
      </c>
    </row>
    <row r="46" spans="1:11" ht="13.5">
      <c r="A46" s="24" t="s">
        <v>1917</v>
      </c>
      <c r="B46" s="17" t="s">
        <v>647</v>
      </c>
      <c r="C46" s="17" t="s">
        <v>605</v>
      </c>
      <c r="D46" s="38" t="s">
        <v>605</v>
      </c>
      <c r="E46" s="17" t="s">
        <v>649</v>
      </c>
      <c r="F46" s="17">
        <v>298</v>
      </c>
      <c r="G46" s="34">
        <v>44022</v>
      </c>
      <c r="H46" s="17" t="s">
        <v>1768</v>
      </c>
      <c r="I46" s="16" t="s">
        <v>956</v>
      </c>
      <c r="J46" s="18" t="s">
        <v>655</v>
      </c>
      <c r="K46" s="44">
        <v>27335</v>
      </c>
    </row>
    <row r="47" spans="1:11" ht="13.5">
      <c r="A47" s="24" t="s">
        <v>1909</v>
      </c>
      <c r="B47" s="17" t="s">
        <v>606</v>
      </c>
      <c r="C47" s="24" t="s">
        <v>1063</v>
      </c>
      <c r="D47" s="34">
        <v>43921</v>
      </c>
      <c r="E47" s="17" t="s">
        <v>657</v>
      </c>
      <c r="F47" s="17">
        <v>2200070</v>
      </c>
      <c r="G47" s="34">
        <v>44022</v>
      </c>
      <c r="H47" s="17" t="s">
        <v>1149</v>
      </c>
      <c r="I47" s="17" t="s">
        <v>1150</v>
      </c>
      <c r="J47" s="35" t="s">
        <v>1151</v>
      </c>
      <c r="K47" s="44">
        <v>496825</v>
      </c>
    </row>
    <row r="48" spans="1:11" ht="27">
      <c r="A48" s="24" t="s">
        <v>1909</v>
      </c>
      <c r="B48" s="17" t="s">
        <v>604</v>
      </c>
      <c r="C48" s="17" t="s">
        <v>605</v>
      </c>
      <c r="D48" s="38" t="s">
        <v>605</v>
      </c>
      <c r="E48" s="17" t="s">
        <v>657</v>
      </c>
      <c r="F48" s="17" t="s">
        <v>1152</v>
      </c>
      <c r="G48" s="34">
        <v>44022</v>
      </c>
      <c r="H48" s="17" t="s">
        <v>1153</v>
      </c>
      <c r="I48" s="17" t="s">
        <v>1154</v>
      </c>
      <c r="J48" s="36" t="s">
        <v>1155</v>
      </c>
      <c r="K48" s="44">
        <v>77969</v>
      </c>
    </row>
    <row r="49" spans="1:11" ht="13.5">
      <c r="A49" s="24" t="s">
        <v>1909</v>
      </c>
      <c r="B49" s="17" t="s">
        <v>609</v>
      </c>
      <c r="C49" s="17" t="s">
        <v>605</v>
      </c>
      <c r="D49" s="38" t="s">
        <v>605</v>
      </c>
      <c r="E49" s="17" t="s">
        <v>689</v>
      </c>
      <c r="F49" s="17">
        <v>2200089</v>
      </c>
      <c r="G49" s="34">
        <v>44022</v>
      </c>
      <c r="H49" s="17" t="s">
        <v>1156</v>
      </c>
      <c r="I49" s="17" t="s">
        <v>1157</v>
      </c>
      <c r="J49" s="35" t="s">
        <v>1158</v>
      </c>
      <c r="K49" s="44">
        <f>380800+238000+297500+297500+297500</f>
        <v>1511300</v>
      </c>
    </row>
    <row r="50" spans="1:11" ht="13.5">
      <c r="A50" s="24" t="s">
        <v>1909</v>
      </c>
      <c r="B50" s="17" t="s">
        <v>647</v>
      </c>
      <c r="C50" s="17" t="s">
        <v>605</v>
      </c>
      <c r="D50" s="38" t="s">
        <v>605</v>
      </c>
      <c r="E50" s="24" t="s">
        <v>710</v>
      </c>
      <c r="F50" s="17">
        <v>14247913</v>
      </c>
      <c r="G50" s="34">
        <v>44022</v>
      </c>
      <c r="H50" s="24" t="s">
        <v>1159</v>
      </c>
      <c r="I50" s="24" t="s">
        <v>1630</v>
      </c>
      <c r="J50" s="23" t="s">
        <v>825</v>
      </c>
      <c r="K50" s="44">
        <v>553400</v>
      </c>
    </row>
    <row r="51" spans="1:11" ht="13.5">
      <c r="A51" s="24" t="s">
        <v>1909</v>
      </c>
      <c r="B51" s="17" t="s">
        <v>647</v>
      </c>
      <c r="C51" s="17" t="s">
        <v>605</v>
      </c>
      <c r="D51" s="38" t="s">
        <v>605</v>
      </c>
      <c r="E51" s="24" t="s">
        <v>710</v>
      </c>
      <c r="F51" s="17">
        <v>980540</v>
      </c>
      <c r="G51" s="34">
        <v>44022</v>
      </c>
      <c r="H51" s="24" t="s">
        <v>1160</v>
      </c>
      <c r="I51" s="17" t="s">
        <v>1161</v>
      </c>
      <c r="J51" s="37" t="s">
        <v>1162</v>
      </c>
      <c r="K51" s="44">
        <v>88950</v>
      </c>
    </row>
    <row r="52" spans="1:11" ht="13.5">
      <c r="A52" s="24" t="s">
        <v>1909</v>
      </c>
      <c r="B52" s="17" t="s">
        <v>647</v>
      </c>
      <c r="C52" s="17" t="s">
        <v>605</v>
      </c>
      <c r="D52" s="38" t="s">
        <v>605</v>
      </c>
      <c r="E52" s="24" t="s">
        <v>703</v>
      </c>
      <c r="F52" s="17">
        <v>29155676</v>
      </c>
      <c r="G52" s="34">
        <v>44022</v>
      </c>
      <c r="H52" s="24" t="s">
        <v>1163</v>
      </c>
      <c r="I52" s="17" t="s">
        <v>1161</v>
      </c>
      <c r="J52" s="37" t="s">
        <v>1162</v>
      </c>
      <c r="K52" s="44">
        <v>15110</v>
      </c>
    </row>
    <row r="53" spans="1:11" ht="13.5">
      <c r="A53" s="24" t="s">
        <v>1909</v>
      </c>
      <c r="B53" s="17" t="s">
        <v>609</v>
      </c>
      <c r="C53" s="17" t="s">
        <v>605</v>
      </c>
      <c r="D53" s="38" t="s">
        <v>605</v>
      </c>
      <c r="E53" s="17" t="s">
        <v>689</v>
      </c>
      <c r="F53" s="17">
        <v>2200090</v>
      </c>
      <c r="G53" s="34">
        <v>44025</v>
      </c>
      <c r="H53" s="17" t="s">
        <v>1164</v>
      </c>
      <c r="I53" s="17" t="s">
        <v>1165</v>
      </c>
      <c r="J53" s="35" t="s">
        <v>1166</v>
      </c>
      <c r="K53" s="44">
        <v>80825</v>
      </c>
    </row>
    <row r="54" spans="1:11" ht="27">
      <c r="A54" s="24" t="s">
        <v>1909</v>
      </c>
      <c r="B54" s="17" t="s">
        <v>609</v>
      </c>
      <c r="C54" s="17" t="s">
        <v>605</v>
      </c>
      <c r="D54" s="38" t="s">
        <v>605</v>
      </c>
      <c r="E54" s="17" t="s">
        <v>657</v>
      </c>
      <c r="F54" s="17">
        <v>2200072</v>
      </c>
      <c r="G54" s="34">
        <v>44025</v>
      </c>
      <c r="H54" s="17" t="s">
        <v>1167</v>
      </c>
      <c r="I54" s="17" t="s">
        <v>1044</v>
      </c>
      <c r="J54" s="35" t="s">
        <v>1045</v>
      </c>
      <c r="K54" s="44">
        <f>48284+48285</f>
        <v>96569</v>
      </c>
    </row>
    <row r="55" spans="1:11" ht="13.5">
      <c r="A55" s="24" t="s">
        <v>1909</v>
      </c>
      <c r="B55" s="17" t="s">
        <v>647</v>
      </c>
      <c r="C55" s="17" t="s">
        <v>605</v>
      </c>
      <c r="D55" s="38" t="s">
        <v>605</v>
      </c>
      <c r="E55" s="24" t="s">
        <v>703</v>
      </c>
      <c r="F55" s="17">
        <v>262745914</v>
      </c>
      <c r="G55" s="34">
        <v>44025</v>
      </c>
      <c r="H55" s="24" t="s">
        <v>1168</v>
      </c>
      <c r="I55" s="24" t="s">
        <v>1630</v>
      </c>
      <c r="J55" s="23" t="s">
        <v>825</v>
      </c>
      <c r="K55" s="44">
        <v>706900</v>
      </c>
    </row>
    <row r="56" spans="1:11" ht="13.5">
      <c r="A56" s="24" t="s">
        <v>1909</v>
      </c>
      <c r="B56" s="17" t="s">
        <v>647</v>
      </c>
      <c r="C56" s="17" t="s">
        <v>605</v>
      </c>
      <c r="D56" s="38" t="s">
        <v>605</v>
      </c>
      <c r="E56" s="24" t="s">
        <v>710</v>
      </c>
      <c r="F56" s="17">
        <v>14272779</v>
      </c>
      <c r="G56" s="34">
        <v>44025</v>
      </c>
      <c r="H56" s="24" t="s">
        <v>1169</v>
      </c>
      <c r="I56" s="24" t="s">
        <v>1630</v>
      </c>
      <c r="J56" s="23" t="s">
        <v>825</v>
      </c>
      <c r="K56" s="44">
        <v>160900</v>
      </c>
    </row>
    <row r="57" spans="1:11" ht="13.5">
      <c r="A57" s="24" t="s">
        <v>1909</v>
      </c>
      <c r="B57" s="24" t="s">
        <v>788</v>
      </c>
      <c r="C57" s="17" t="s">
        <v>1170</v>
      </c>
      <c r="D57" s="38">
        <v>44026</v>
      </c>
      <c r="E57" s="17" t="s">
        <v>649</v>
      </c>
      <c r="F57" s="17" t="s">
        <v>1171</v>
      </c>
      <c r="G57" s="34">
        <v>44026</v>
      </c>
      <c r="H57" s="17" t="s">
        <v>1172</v>
      </c>
      <c r="I57" s="17" t="s">
        <v>1173</v>
      </c>
      <c r="J57" s="35" t="s">
        <v>1174</v>
      </c>
      <c r="K57" s="44">
        <v>41850442</v>
      </c>
    </row>
    <row r="58" spans="1:11" ht="40.5">
      <c r="A58" s="24" t="s">
        <v>1909</v>
      </c>
      <c r="B58" s="24" t="s">
        <v>687</v>
      </c>
      <c r="C58" s="17" t="s">
        <v>1175</v>
      </c>
      <c r="D58" s="38">
        <v>43878</v>
      </c>
      <c r="E58" s="17" t="s">
        <v>1176</v>
      </c>
      <c r="F58" s="17" t="s">
        <v>1177</v>
      </c>
      <c r="G58" s="34">
        <v>44026</v>
      </c>
      <c r="H58" s="17" t="s">
        <v>1178</v>
      </c>
      <c r="I58" s="17" t="s">
        <v>1179</v>
      </c>
      <c r="J58" s="35" t="s">
        <v>1180</v>
      </c>
      <c r="K58" s="44">
        <v>2500000</v>
      </c>
    </row>
    <row r="59" spans="1:11" ht="27">
      <c r="A59" s="24" t="s">
        <v>1909</v>
      </c>
      <c r="B59" s="17" t="s">
        <v>604</v>
      </c>
      <c r="C59" s="17" t="s">
        <v>605</v>
      </c>
      <c r="D59" s="38" t="s">
        <v>605</v>
      </c>
      <c r="E59" s="17" t="s">
        <v>657</v>
      </c>
      <c r="F59" s="17" t="s">
        <v>1181</v>
      </c>
      <c r="G59" s="34">
        <v>44027</v>
      </c>
      <c r="H59" s="17" t="s">
        <v>1182</v>
      </c>
      <c r="I59" s="17" t="s">
        <v>1183</v>
      </c>
      <c r="J59" s="35" t="s">
        <v>1184</v>
      </c>
      <c r="K59" s="44">
        <v>353194</v>
      </c>
    </row>
    <row r="60" spans="1:11" ht="27">
      <c r="A60" s="24" t="s">
        <v>1909</v>
      </c>
      <c r="B60" s="24" t="s">
        <v>687</v>
      </c>
      <c r="C60" s="17" t="s">
        <v>1185</v>
      </c>
      <c r="D60" s="38">
        <v>44022</v>
      </c>
      <c r="E60" s="17" t="s">
        <v>689</v>
      </c>
      <c r="F60" s="17">
        <v>2200091</v>
      </c>
      <c r="G60" s="34">
        <v>44027</v>
      </c>
      <c r="H60" s="17" t="s">
        <v>1186</v>
      </c>
      <c r="I60" s="17" t="s">
        <v>1187</v>
      </c>
      <c r="J60" s="35" t="s">
        <v>1188</v>
      </c>
      <c r="K60" s="44">
        <v>1391016</v>
      </c>
    </row>
    <row r="61" spans="1:11" ht="13.5">
      <c r="A61" s="24" t="s">
        <v>1909</v>
      </c>
      <c r="B61" s="17" t="s">
        <v>647</v>
      </c>
      <c r="C61" s="17" t="s">
        <v>605</v>
      </c>
      <c r="D61" s="38" t="s">
        <v>605</v>
      </c>
      <c r="E61" s="24" t="s">
        <v>710</v>
      </c>
      <c r="F61" s="17">
        <v>14157768</v>
      </c>
      <c r="G61" s="34">
        <v>44027</v>
      </c>
      <c r="H61" s="24" t="s">
        <v>1189</v>
      </c>
      <c r="I61" s="24" t="s">
        <v>1630</v>
      </c>
      <c r="J61" s="23" t="s">
        <v>825</v>
      </c>
      <c r="K61" s="44">
        <v>884800</v>
      </c>
    </row>
    <row r="62" spans="1:11" ht="13.5">
      <c r="A62" s="24" t="s">
        <v>1909</v>
      </c>
      <c r="B62" s="17" t="s">
        <v>647</v>
      </c>
      <c r="C62" s="17" t="s">
        <v>605</v>
      </c>
      <c r="D62" s="38" t="s">
        <v>605</v>
      </c>
      <c r="E62" s="24" t="s">
        <v>703</v>
      </c>
      <c r="F62" s="17">
        <v>29149334</v>
      </c>
      <c r="G62" s="34">
        <v>44029</v>
      </c>
      <c r="H62" s="24" t="s">
        <v>1190</v>
      </c>
      <c r="I62" s="17" t="s">
        <v>1161</v>
      </c>
      <c r="J62" s="37" t="s">
        <v>1162</v>
      </c>
      <c r="K62" s="44">
        <f>594490+1080</f>
        <v>595570</v>
      </c>
    </row>
    <row r="63" spans="1:11" ht="13.5">
      <c r="A63" s="24" t="s">
        <v>1909</v>
      </c>
      <c r="B63" s="17" t="s">
        <v>647</v>
      </c>
      <c r="C63" s="17" t="s">
        <v>605</v>
      </c>
      <c r="D63" s="38" t="s">
        <v>605</v>
      </c>
      <c r="E63" s="24" t="s">
        <v>703</v>
      </c>
      <c r="F63" s="17">
        <v>29149318</v>
      </c>
      <c r="G63" s="34">
        <v>44029</v>
      </c>
      <c r="H63" s="24" t="s">
        <v>1191</v>
      </c>
      <c r="I63" s="17" t="s">
        <v>1161</v>
      </c>
      <c r="J63" s="37" t="s">
        <v>1162</v>
      </c>
      <c r="K63" s="44">
        <f>1080+1080+1080+1080+1080</f>
        <v>5400</v>
      </c>
    </row>
    <row r="64" spans="1:11" ht="27">
      <c r="A64" s="24" t="s">
        <v>1909</v>
      </c>
      <c r="B64" s="17" t="s">
        <v>609</v>
      </c>
      <c r="C64" s="17" t="s">
        <v>605</v>
      </c>
      <c r="D64" s="38" t="s">
        <v>605</v>
      </c>
      <c r="E64" s="17" t="s">
        <v>657</v>
      </c>
      <c r="F64" s="17">
        <v>2200076</v>
      </c>
      <c r="G64" s="34">
        <v>44032</v>
      </c>
      <c r="H64" s="17" t="s">
        <v>1192</v>
      </c>
      <c r="I64" s="17" t="s">
        <v>1183</v>
      </c>
      <c r="J64" s="35" t="s">
        <v>1184</v>
      </c>
      <c r="K64" s="44">
        <v>96658</v>
      </c>
    </row>
    <row r="65" spans="1:11" ht="13.5">
      <c r="A65" s="24" t="s">
        <v>1909</v>
      </c>
      <c r="B65" s="17" t="s">
        <v>609</v>
      </c>
      <c r="C65" s="17" t="s">
        <v>605</v>
      </c>
      <c r="D65" s="38" t="s">
        <v>605</v>
      </c>
      <c r="E65" s="17" t="s">
        <v>657</v>
      </c>
      <c r="F65" s="17">
        <v>2200074</v>
      </c>
      <c r="G65" s="34">
        <v>44032</v>
      </c>
      <c r="H65" s="17" t="s">
        <v>1193</v>
      </c>
      <c r="I65" s="17" t="s">
        <v>1194</v>
      </c>
      <c r="J65" s="36" t="s">
        <v>1195</v>
      </c>
      <c r="K65" s="44">
        <f>29750+92000</f>
        <v>121750</v>
      </c>
    </row>
    <row r="66" spans="1:11" ht="27">
      <c r="A66" s="24" t="s">
        <v>1909</v>
      </c>
      <c r="B66" s="17" t="s">
        <v>604</v>
      </c>
      <c r="C66" s="17" t="s">
        <v>605</v>
      </c>
      <c r="D66" s="38" t="s">
        <v>605</v>
      </c>
      <c r="E66" s="17" t="s">
        <v>657</v>
      </c>
      <c r="F66" s="17" t="s">
        <v>1196</v>
      </c>
      <c r="G66" s="34">
        <v>44032</v>
      </c>
      <c r="H66" s="17" t="s">
        <v>1197</v>
      </c>
      <c r="I66" s="17" t="s">
        <v>1198</v>
      </c>
      <c r="J66" s="35" t="s">
        <v>1199</v>
      </c>
      <c r="K66" s="44">
        <v>585708</v>
      </c>
    </row>
    <row r="67" spans="1:11" ht="40.5">
      <c r="A67" s="24" t="s">
        <v>1909</v>
      </c>
      <c r="B67" s="17" t="s">
        <v>632</v>
      </c>
      <c r="C67" s="17" t="s">
        <v>605</v>
      </c>
      <c r="D67" s="38" t="s">
        <v>605</v>
      </c>
      <c r="E67" s="17" t="s">
        <v>689</v>
      </c>
      <c r="F67" s="17">
        <v>2200093</v>
      </c>
      <c r="G67" s="34">
        <v>44032</v>
      </c>
      <c r="H67" s="17" t="s">
        <v>1200</v>
      </c>
      <c r="I67" s="17" t="s">
        <v>1201</v>
      </c>
      <c r="J67" s="35" t="s">
        <v>1202</v>
      </c>
      <c r="K67" s="44">
        <v>142800</v>
      </c>
    </row>
    <row r="68" spans="1:11" ht="27">
      <c r="A68" s="24" t="s">
        <v>1909</v>
      </c>
      <c r="B68" s="24" t="s">
        <v>788</v>
      </c>
      <c r="C68" s="17" t="s">
        <v>1203</v>
      </c>
      <c r="D68" s="38">
        <v>43971</v>
      </c>
      <c r="E68" s="17" t="s">
        <v>1176</v>
      </c>
      <c r="F68" s="17" t="s">
        <v>1177</v>
      </c>
      <c r="G68" s="34">
        <v>44027</v>
      </c>
      <c r="H68" s="17" t="s">
        <v>1204</v>
      </c>
      <c r="I68" s="17" t="s">
        <v>1173</v>
      </c>
      <c r="J68" s="35" t="s">
        <v>1174</v>
      </c>
      <c r="K68" s="44">
        <v>18546225</v>
      </c>
    </row>
    <row r="69" spans="1:11" ht="13.5">
      <c r="A69" s="24" t="s">
        <v>1909</v>
      </c>
      <c r="B69" s="17" t="s">
        <v>647</v>
      </c>
      <c r="C69" s="17" t="s">
        <v>605</v>
      </c>
      <c r="D69" s="38" t="s">
        <v>605</v>
      </c>
      <c r="E69" s="24" t="s">
        <v>703</v>
      </c>
      <c r="F69" s="17">
        <v>29226435</v>
      </c>
      <c r="G69" s="34">
        <v>44033</v>
      </c>
      <c r="H69" s="24" t="s">
        <v>1205</v>
      </c>
      <c r="I69" s="17" t="s">
        <v>1161</v>
      </c>
      <c r="J69" s="37" t="s">
        <v>1162</v>
      </c>
      <c r="K69" s="44">
        <v>170630</v>
      </c>
    </row>
    <row r="70" spans="1:11" ht="13.5">
      <c r="A70" s="24" t="s">
        <v>1909</v>
      </c>
      <c r="B70" s="17" t="s">
        <v>647</v>
      </c>
      <c r="C70" s="17" t="s">
        <v>605</v>
      </c>
      <c r="D70" s="38" t="s">
        <v>605</v>
      </c>
      <c r="E70" s="24" t="s">
        <v>703</v>
      </c>
      <c r="F70" s="17">
        <v>29172843</v>
      </c>
      <c r="G70" s="34">
        <v>44033</v>
      </c>
      <c r="H70" s="24" t="s">
        <v>1206</v>
      </c>
      <c r="I70" s="17" t="s">
        <v>1161</v>
      </c>
      <c r="J70" s="37" t="s">
        <v>1162</v>
      </c>
      <c r="K70" s="44">
        <v>14250</v>
      </c>
    </row>
    <row r="71" spans="1:11" ht="13.5">
      <c r="A71" s="24" t="s">
        <v>1909</v>
      </c>
      <c r="B71" s="17" t="s">
        <v>609</v>
      </c>
      <c r="C71" s="17" t="s">
        <v>605</v>
      </c>
      <c r="D71" s="38" t="s">
        <v>605</v>
      </c>
      <c r="E71" s="17" t="s">
        <v>689</v>
      </c>
      <c r="F71" s="17">
        <v>2200094</v>
      </c>
      <c r="G71" s="34">
        <v>44036</v>
      </c>
      <c r="H71" s="17" t="s">
        <v>1207</v>
      </c>
      <c r="I71" s="17" t="s">
        <v>1208</v>
      </c>
      <c r="J71" s="35" t="s">
        <v>1209</v>
      </c>
      <c r="K71" s="44">
        <v>677871</v>
      </c>
    </row>
    <row r="72" spans="1:11" ht="40.5">
      <c r="A72" s="24" t="s">
        <v>1909</v>
      </c>
      <c r="B72" s="17" t="s">
        <v>632</v>
      </c>
      <c r="C72" s="17" t="s">
        <v>605</v>
      </c>
      <c r="D72" s="38" t="s">
        <v>605</v>
      </c>
      <c r="E72" s="17" t="s">
        <v>689</v>
      </c>
      <c r="F72" s="17">
        <v>2200095</v>
      </c>
      <c r="G72" s="34">
        <v>44036</v>
      </c>
      <c r="H72" s="17" t="s">
        <v>1210</v>
      </c>
      <c r="I72" s="17" t="s">
        <v>1211</v>
      </c>
      <c r="J72" s="35" t="s">
        <v>1212</v>
      </c>
      <c r="K72" s="44">
        <v>154700</v>
      </c>
    </row>
    <row r="73" spans="1:11" ht="13.5">
      <c r="A73" s="24" t="s">
        <v>1909</v>
      </c>
      <c r="B73" s="17" t="s">
        <v>609</v>
      </c>
      <c r="C73" s="17" t="s">
        <v>605</v>
      </c>
      <c r="D73" s="38" t="s">
        <v>605</v>
      </c>
      <c r="E73" s="17" t="s">
        <v>689</v>
      </c>
      <c r="F73" s="17">
        <v>2200078</v>
      </c>
      <c r="G73" s="34">
        <v>44039</v>
      </c>
      <c r="H73" s="17" t="s">
        <v>1213</v>
      </c>
      <c r="I73" s="17" t="s">
        <v>1214</v>
      </c>
      <c r="J73" s="35" t="s">
        <v>1215</v>
      </c>
      <c r="K73" s="44">
        <f>14514+99150</f>
        <v>113664</v>
      </c>
    </row>
    <row r="74" spans="1:11" ht="13.5">
      <c r="A74" s="24" t="s">
        <v>1909</v>
      </c>
      <c r="B74" s="17" t="s">
        <v>609</v>
      </c>
      <c r="C74" s="17" t="s">
        <v>605</v>
      </c>
      <c r="D74" s="38" t="s">
        <v>605</v>
      </c>
      <c r="E74" s="17" t="s">
        <v>657</v>
      </c>
      <c r="F74" s="17">
        <v>2200079</v>
      </c>
      <c r="G74" s="34">
        <v>44041</v>
      </c>
      <c r="H74" s="17" t="s">
        <v>1216</v>
      </c>
      <c r="I74" s="17" t="s">
        <v>1217</v>
      </c>
      <c r="J74" s="36" t="s">
        <v>1218</v>
      </c>
      <c r="K74" s="44">
        <v>55980</v>
      </c>
    </row>
    <row r="75" spans="1:11" ht="13.5">
      <c r="A75" s="24" t="s">
        <v>1909</v>
      </c>
      <c r="B75" s="17" t="s">
        <v>606</v>
      </c>
      <c r="C75" s="17" t="s">
        <v>1219</v>
      </c>
      <c r="D75" s="38">
        <v>44040</v>
      </c>
      <c r="E75" s="17" t="s">
        <v>689</v>
      </c>
      <c r="F75" s="17">
        <v>2200097</v>
      </c>
      <c r="G75" s="34">
        <v>44041</v>
      </c>
      <c r="H75" s="17" t="s">
        <v>1220</v>
      </c>
      <c r="I75" s="17" t="s">
        <v>1201</v>
      </c>
      <c r="J75" s="35" t="s">
        <v>1202</v>
      </c>
      <c r="K75" s="44">
        <v>114677</v>
      </c>
    </row>
    <row r="76" spans="1:11" ht="27">
      <c r="A76" s="24" t="s">
        <v>1909</v>
      </c>
      <c r="B76" s="24" t="s">
        <v>687</v>
      </c>
      <c r="C76" s="17" t="s">
        <v>1221</v>
      </c>
      <c r="D76" s="38">
        <v>43875</v>
      </c>
      <c r="E76" s="17" t="s">
        <v>689</v>
      </c>
      <c r="F76" s="17">
        <v>2200096</v>
      </c>
      <c r="G76" s="34">
        <v>44041</v>
      </c>
      <c r="H76" s="17" t="s">
        <v>1222</v>
      </c>
      <c r="I76" s="17" t="s">
        <v>1223</v>
      </c>
      <c r="J76" s="35" t="s">
        <v>1224</v>
      </c>
      <c r="K76" s="44">
        <v>197832</v>
      </c>
    </row>
    <row r="77" spans="1:11" ht="27">
      <c r="A77" s="24" t="s">
        <v>1909</v>
      </c>
      <c r="B77" s="24" t="s">
        <v>687</v>
      </c>
      <c r="C77" s="50" t="s">
        <v>1225</v>
      </c>
      <c r="D77" s="38">
        <v>44041</v>
      </c>
      <c r="E77" s="17" t="s">
        <v>649</v>
      </c>
      <c r="F77" s="23" t="s">
        <v>1921</v>
      </c>
      <c r="G77" s="76">
        <v>44041</v>
      </c>
      <c r="H77" s="24" t="s">
        <v>1226</v>
      </c>
      <c r="I77" s="24" t="s">
        <v>1921</v>
      </c>
      <c r="J77" s="23" t="s">
        <v>1921</v>
      </c>
      <c r="K77" s="42">
        <v>0</v>
      </c>
    </row>
    <row r="78" spans="1:11" ht="27">
      <c r="A78" s="24" t="s">
        <v>1909</v>
      </c>
      <c r="B78" s="17" t="s">
        <v>609</v>
      </c>
      <c r="C78" s="17" t="s">
        <v>605</v>
      </c>
      <c r="D78" s="38" t="s">
        <v>605</v>
      </c>
      <c r="E78" s="17" t="s">
        <v>657</v>
      </c>
      <c r="F78" s="17">
        <v>2200082</v>
      </c>
      <c r="G78" s="34">
        <v>44043</v>
      </c>
      <c r="H78" s="17" t="s">
        <v>1227</v>
      </c>
      <c r="I78" s="17" t="s">
        <v>1183</v>
      </c>
      <c r="J78" s="35" t="s">
        <v>1184</v>
      </c>
      <c r="K78" s="44">
        <v>151755</v>
      </c>
    </row>
    <row r="79" spans="1:11" ht="27">
      <c r="A79" s="24" t="s">
        <v>1909</v>
      </c>
      <c r="B79" s="17" t="s">
        <v>609</v>
      </c>
      <c r="C79" s="17" t="s">
        <v>605</v>
      </c>
      <c r="D79" s="38" t="s">
        <v>605</v>
      </c>
      <c r="E79" s="17" t="s">
        <v>657</v>
      </c>
      <c r="F79" s="17">
        <v>2200081</v>
      </c>
      <c r="G79" s="34">
        <v>44043</v>
      </c>
      <c r="H79" s="17" t="s">
        <v>1228</v>
      </c>
      <c r="I79" s="17" t="s">
        <v>1229</v>
      </c>
      <c r="J79" s="35" t="s">
        <v>1230</v>
      </c>
      <c r="K79" s="44">
        <f>766360+345921</f>
        <v>1112281</v>
      </c>
    </row>
    <row r="80" spans="1:11" ht="13.5">
      <c r="A80" s="24" t="s">
        <v>1909</v>
      </c>
      <c r="B80" s="17" t="s">
        <v>609</v>
      </c>
      <c r="C80" s="17" t="s">
        <v>605</v>
      </c>
      <c r="D80" s="38" t="s">
        <v>605</v>
      </c>
      <c r="E80" s="17" t="s">
        <v>657</v>
      </c>
      <c r="F80" s="17">
        <v>2200080</v>
      </c>
      <c r="G80" s="34">
        <v>44043</v>
      </c>
      <c r="H80" s="17" t="s">
        <v>1231</v>
      </c>
      <c r="I80" s="17" t="s">
        <v>1198</v>
      </c>
      <c r="J80" s="35" t="s">
        <v>1199</v>
      </c>
      <c r="K80" s="44">
        <v>1626070</v>
      </c>
    </row>
    <row r="81" spans="1:11" ht="13.5">
      <c r="A81" s="24" t="s">
        <v>1909</v>
      </c>
      <c r="B81" s="17" t="s">
        <v>609</v>
      </c>
      <c r="C81" s="17" t="s">
        <v>605</v>
      </c>
      <c r="D81" s="38" t="s">
        <v>605</v>
      </c>
      <c r="E81" s="17" t="s">
        <v>689</v>
      </c>
      <c r="F81" s="17">
        <v>2200099</v>
      </c>
      <c r="G81" s="34">
        <v>44043</v>
      </c>
      <c r="H81" s="17" t="s">
        <v>1232</v>
      </c>
      <c r="I81" s="17" t="s">
        <v>1233</v>
      </c>
      <c r="J81" s="35" t="s">
        <v>1234</v>
      </c>
      <c r="K81" s="44">
        <v>333200</v>
      </c>
    </row>
    <row r="82" spans="1:11" ht="13.5">
      <c r="A82" s="24" t="s">
        <v>1909</v>
      </c>
      <c r="B82" s="17" t="s">
        <v>647</v>
      </c>
      <c r="C82" s="17" t="s">
        <v>605</v>
      </c>
      <c r="D82" s="38" t="s">
        <v>605</v>
      </c>
      <c r="E82" s="24" t="s">
        <v>710</v>
      </c>
      <c r="F82" s="17">
        <v>14246861</v>
      </c>
      <c r="G82" s="34">
        <v>44043</v>
      </c>
      <c r="H82" s="24" t="s">
        <v>1235</v>
      </c>
      <c r="I82" s="24" t="s">
        <v>1630</v>
      </c>
      <c r="J82" s="23" t="s">
        <v>825</v>
      </c>
      <c r="K82" s="44">
        <v>801100</v>
      </c>
    </row>
    <row r="83" spans="1:11" ht="13.5">
      <c r="A83" s="24" t="s">
        <v>1909</v>
      </c>
      <c r="B83" s="17" t="s">
        <v>647</v>
      </c>
      <c r="C83" s="17" t="s">
        <v>605</v>
      </c>
      <c r="D83" s="38" t="s">
        <v>605</v>
      </c>
      <c r="E83" s="24" t="s">
        <v>703</v>
      </c>
      <c r="F83" s="17">
        <v>264856647</v>
      </c>
      <c r="G83" s="34">
        <v>44043</v>
      </c>
      <c r="H83" s="24" t="s">
        <v>1236</v>
      </c>
      <c r="I83" s="24" t="s">
        <v>1630</v>
      </c>
      <c r="J83" s="23" t="s">
        <v>825</v>
      </c>
      <c r="K83" s="44">
        <v>166600</v>
      </c>
    </row>
    <row r="84" spans="1:11" ht="13.5">
      <c r="A84" s="24" t="s">
        <v>1909</v>
      </c>
      <c r="B84" s="17" t="s">
        <v>647</v>
      </c>
      <c r="C84" s="17" t="s">
        <v>605</v>
      </c>
      <c r="D84" s="38" t="s">
        <v>605</v>
      </c>
      <c r="E84" s="24" t="s">
        <v>710</v>
      </c>
      <c r="F84" s="17">
        <v>14328075</v>
      </c>
      <c r="G84" s="34">
        <v>44043</v>
      </c>
      <c r="H84" s="24" t="s">
        <v>1237</v>
      </c>
      <c r="I84" s="24" t="s">
        <v>1630</v>
      </c>
      <c r="J84" s="23" t="s">
        <v>825</v>
      </c>
      <c r="K84" s="44">
        <v>87800</v>
      </c>
    </row>
    <row r="85" spans="1:11" ht="27">
      <c r="A85" s="24" t="s">
        <v>1916</v>
      </c>
      <c r="B85" s="17" t="s">
        <v>647</v>
      </c>
      <c r="C85" s="17" t="s">
        <v>605</v>
      </c>
      <c r="D85" s="38" t="s">
        <v>605</v>
      </c>
      <c r="E85" s="17" t="s">
        <v>649</v>
      </c>
      <c r="F85" s="38" t="s">
        <v>648</v>
      </c>
      <c r="G85" s="38">
        <v>44027</v>
      </c>
      <c r="H85" s="17" t="s">
        <v>1629</v>
      </c>
      <c r="I85" s="24" t="s">
        <v>1630</v>
      </c>
      <c r="J85" s="23" t="s">
        <v>825</v>
      </c>
      <c r="K85" s="19">
        <v>249600</v>
      </c>
    </row>
    <row r="86" spans="1:11" ht="27">
      <c r="A86" s="24" t="s">
        <v>1916</v>
      </c>
      <c r="B86" s="17" t="s">
        <v>647</v>
      </c>
      <c r="C86" s="17" t="s">
        <v>605</v>
      </c>
      <c r="D86" s="38" t="s">
        <v>605</v>
      </c>
      <c r="E86" s="17" t="s">
        <v>649</v>
      </c>
      <c r="F86" s="38" t="s">
        <v>648</v>
      </c>
      <c r="G86" s="38">
        <v>44027</v>
      </c>
      <c r="H86" s="17" t="s">
        <v>1631</v>
      </c>
      <c r="I86" s="24" t="s">
        <v>1630</v>
      </c>
      <c r="J86" s="23" t="s">
        <v>825</v>
      </c>
      <c r="K86" s="19">
        <v>90600</v>
      </c>
    </row>
    <row r="87" spans="1:11" ht="27">
      <c r="A87" s="24" t="s">
        <v>1916</v>
      </c>
      <c r="B87" s="17" t="s">
        <v>647</v>
      </c>
      <c r="C87" s="17" t="s">
        <v>605</v>
      </c>
      <c r="D87" s="38" t="s">
        <v>605</v>
      </c>
      <c r="E87" s="17" t="s">
        <v>649</v>
      </c>
      <c r="F87" s="38" t="s">
        <v>648</v>
      </c>
      <c r="G87" s="38">
        <v>44040</v>
      </c>
      <c r="H87" s="17" t="s">
        <v>1632</v>
      </c>
      <c r="I87" s="24" t="s">
        <v>1630</v>
      </c>
      <c r="J87" s="23" t="s">
        <v>825</v>
      </c>
      <c r="K87" s="19">
        <v>58300</v>
      </c>
    </row>
    <row r="88" spans="1:11" ht="27">
      <c r="A88" s="24" t="s">
        <v>1916</v>
      </c>
      <c r="B88" s="17" t="s">
        <v>647</v>
      </c>
      <c r="C88" s="17" t="s">
        <v>605</v>
      </c>
      <c r="D88" s="38" t="s">
        <v>605</v>
      </c>
      <c r="E88" s="17" t="s">
        <v>649</v>
      </c>
      <c r="F88" s="38" t="s">
        <v>648</v>
      </c>
      <c r="G88" s="38">
        <v>44040</v>
      </c>
      <c r="H88" s="17" t="s">
        <v>1633</v>
      </c>
      <c r="I88" s="24" t="s">
        <v>1630</v>
      </c>
      <c r="J88" s="23" t="s">
        <v>825</v>
      </c>
      <c r="K88" s="19">
        <v>1200</v>
      </c>
    </row>
    <row r="89" spans="1:11" ht="27">
      <c r="A89" s="24" t="s">
        <v>1916</v>
      </c>
      <c r="B89" s="17" t="s">
        <v>647</v>
      </c>
      <c r="C89" s="17" t="s">
        <v>605</v>
      </c>
      <c r="D89" s="38" t="s">
        <v>605</v>
      </c>
      <c r="E89" s="17" t="s">
        <v>649</v>
      </c>
      <c r="F89" s="38" t="s">
        <v>648</v>
      </c>
      <c r="G89" s="38">
        <v>44040</v>
      </c>
      <c r="H89" s="17" t="s">
        <v>1634</v>
      </c>
      <c r="I89" s="24" t="s">
        <v>1630</v>
      </c>
      <c r="J89" s="23" t="s">
        <v>825</v>
      </c>
      <c r="K89" s="19">
        <v>121200</v>
      </c>
    </row>
    <row r="90" spans="1:11" ht="27">
      <c r="A90" s="24" t="s">
        <v>1916</v>
      </c>
      <c r="B90" s="17" t="s">
        <v>647</v>
      </c>
      <c r="C90" s="17" t="s">
        <v>605</v>
      </c>
      <c r="D90" s="38" t="s">
        <v>605</v>
      </c>
      <c r="E90" s="17" t="s">
        <v>649</v>
      </c>
      <c r="F90" s="38" t="s">
        <v>648</v>
      </c>
      <c r="G90" s="38">
        <v>44043</v>
      </c>
      <c r="H90" s="17" t="s">
        <v>1635</v>
      </c>
      <c r="I90" s="24" t="s">
        <v>1630</v>
      </c>
      <c r="J90" s="23" t="s">
        <v>825</v>
      </c>
      <c r="K90" s="19">
        <v>90700</v>
      </c>
    </row>
    <row r="91" spans="1:11" ht="27">
      <c r="A91" s="24" t="s">
        <v>1916</v>
      </c>
      <c r="B91" s="17" t="s">
        <v>647</v>
      </c>
      <c r="C91" s="17" t="s">
        <v>605</v>
      </c>
      <c r="D91" s="38" t="s">
        <v>605</v>
      </c>
      <c r="E91" s="17" t="s">
        <v>649</v>
      </c>
      <c r="F91" s="38" t="s">
        <v>648</v>
      </c>
      <c r="G91" s="38">
        <v>44043</v>
      </c>
      <c r="H91" s="17" t="s">
        <v>1636</v>
      </c>
      <c r="I91" s="24" t="s">
        <v>1630</v>
      </c>
      <c r="J91" s="23" t="s">
        <v>825</v>
      </c>
      <c r="K91" s="19">
        <v>656900</v>
      </c>
    </row>
    <row r="92" spans="1:11" ht="27">
      <c r="A92" s="24" t="s">
        <v>1916</v>
      </c>
      <c r="B92" s="17" t="s">
        <v>647</v>
      </c>
      <c r="C92" s="17" t="s">
        <v>605</v>
      </c>
      <c r="D92" s="38" t="s">
        <v>605</v>
      </c>
      <c r="E92" s="17" t="s">
        <v>649</v>
      </c>
      <c r="F92" s="38" t="s">
        <v>648</v>
      </c>
      <c r="G92" s="38">
        <v>44043</v>
      </c>
      <c r="H92" s="17" t="s">
        <v>1637</v>
      </c>
      <c r="I92" s="24" t="s">
        <v>1630</v>
      </c>
      <c r="J92" s="23" t="s">
        <v>825</v>
      </c>
      <c r="K92" s="19">
        <v>729700</v>
      </c>
    </row>
    <row r="93" spans="1:11" ht="27">
      <c r="A93" s="24" t="s">
        <v>1916</v>
      </c>
      <c r="B93" s="17" t="s">
        <v>647</v>
      </c>
      <c r="C93" s="17" t="s">
        <v>605</v>
      </c>
      <c r="D93" s="38" t="s">
        <v>605</v>
      </c>
      <c r="E93" s="17" t="s">
        <v>649</v>
      </c>
      <c r="F93" s="38" t="s">
        <v>648</v>
      </c>
      <c r="G93" s="38">
        <v>44043</v>
      </c>
      <c r="H93" s="17" t="s">
        <v>1638</v>
      </c>
      <c r="I93" s="24" t="s">
        <v>1630</v>
      </c>
      <c r="J93" s="23" t="s">
        <v>825</v>
      </c>
      <c r="K93" s="19">
        <v>279200</v>
      </c>
    </row>
    <row r="94" spans="1:11" ht="27">
      <c r="A94" s="24" t="s">
        <v>1916</v>
      </c>
      <c r="B94" s="17" t="s">
        <v>647</v>
      </c>
      <c r="C94" s="17" t="s">
        <v>605</v>
      </c>
      <c r="D94" s="38" t="s">
        <v>605</v>
      </c>
      <c r="E94" s="17" t="s">
        <v>649</v>
      </c>
      <c r="F94" s="38" t="s">
        <v>648</v>
      </c>
      <c r="G94" s="38">
        <v>44027</v>
      </c>
      <c r="H94" s="17" t="s">
        <v>1639</v>
      </c>
      <c r="I94" s="24" t="s">
        <v>1640</v>
      </c>
      <c r="J94" s="23" t="s">
        <v>1641</v>
      </c>
      <c r="K94" s="19">
        <v>24150</v>
      </c>
    </row>
    <row r="95" spans="1:11" ht="27">
      <c r="A95" s="24" t="s">
        <v>1916</v>
      </c>
      <c r="B95" s="17" t="s">
        <v>647</v>
      </c>
      <c r="C95" s="17" t="s">
        <v>605</v>
      </c>
      <c r="D95" s="38" t="s">
        <v>605</v>
      </c>
      <c r="E95" s="17" t="s">
        <v>649</v>
      </c>
      <c r="F95" s="38" t="s">
        <v>648</v>
      </c>
      <c r="G95" s="38">
        <v>44027</v>
      </c>
      <c r="H95" s="17" t="s">
        <v>1642</v>
      </c>
      <c r="I95" s="24" t="s">
        <v>1640</v>
      </c>
      <c r="J95" s="23" t="s">
        <v>1641</v>
      </c>
      <c r="K95" s="19">
        <v>19100</v>
      </c>
    </row>
    <row r="96" spans="1:11" ht="27">
      <c r="A96" s="24" t="s">
        <v>1916</v>
      </c>
      <c r="B96" s="17" t="s">
        <v>647</v>
      </c>
      <c r="C96" s="17" t="s">
        <v>605</v>
      </c>
      <c r="D96" s="38" t="s">
        <v>605</v>
      </c>
      <c r="E96" s="17" t="s">
        <v>649</v>
      </c>
      <c r="F96" s="38" t="s">
        <v>648</v>
      </c>
      <c r="G96" s="38">
        <v>44027</v>
      </c>
      <c r="H96" s="17" t="s">
        <v>1643</v>
      </c>
      <c r="I96" s="24" t="s">
        <v>1640</v>
      </c>
      <c r="J96" s="23" t="s">
        <v>1641</v>
      </c>
      <c r="K96" s="19">
        <v>11500</v>
      </c>
    </row>
    <row r="97" spans="1:11" ht="27">
      <c r="A97" s="24" t="s">
        <v>1916</v>
      </c>
      <c r="B97" s="17" t="s">
        <v>647</v>
      </c>
      <c r="C97" s="17" t="s">
        <v>605</v>
      </c>
      <c r="D97" s="38" t="s">
        <v>605</v>
      </c>
      <c r="E97" s="17" t="s">
        <v>649</v>
      </c>
      <c r="F97" s="38" t="s">
        <v>648</v>
      </c>
      <c r="G97" s="38">
        <v>44027</v>
      </c>
      <c r="H97" s="17" t="s">
        <v>1644</v>
      </c>
      <c r="I97" s="24" t="s">
        <v>1640</v>
      </c>
      <c r="J97" s="23" t="s">
        <v>1641</v>
      </c>
      <c r="K97" s="19">
        <v>37200</v>
      </c>
    </row>
    <row r="98" spans="1:11" ht="27">
      <c r="A98" s="24" t="s">
        <v>1916</v>
      </c>
      <c r="B98" s="17" t="s">
        <v>647</v>
      </c>
      <c r="C98" s="17" t="s">
        <v>605</v>
      </c>
      <c r="D98" s="38" t="s">
        <v>605</v>
      </c>
      <c r="E98" s="17" t="s">
        <v>649</v>
      </c>
      <c r="F98" s="38" t="s">
        <v>648</v>
      </c>
      <c r="G98" s="38">
        <v>44027</v>
      </c>
      <c r="H98" s="17" t="s">
        <v>1645</v>
      </c>
      <c r="I98" s="24" t="s">
        <v>1640</v>
      </c>
      <c r="J98" s="23" t="s">
        <v>1641</v>
      </c>
      <c r="K98" s="19">
        <v>72000</v>
      </c>
    </row>
    <row r="99" spans="1:11" ht="27">
      <c r="A99" s="24" t="s">
        <v>1916</v>
      </c>
      <c r="B99" s="17" t="s">
        <v>647</v>
      </c>
      <c r="C99" s="17" t="s">
        <v>605</v>
      </c>
      <c r="D99" s="38" t="s">
        <v>605</v>
      </c>
      <c r="E99" s="17" t="s">
        <v>649</v>
      </c>
      <c r="F99" s="38" t="s">
        <v>648</v>
      </c>
      <c r="G99" s="38">
        <v>44027</v>
      </c>
      <c r="H99" s="17" t="s">
        <v>1646</v>
      </c>
      <c r="I99" s="24" t="s">
        <v>1640</v>
      </c>
      <c r="J99" s="23" t="s">
        <v>1641</v>
      </c>
      <c r="K99" s="19">
        <v>14350</v>
      </c>
    </row>
    <row r="100" spans="1:11" ht="54">
      <c r="A100" s="24" t="s">
        <v>1916</v>
      </c>
      <c r="B100" s="17" t="s">
        <v>632</v>
      </c>
      <c r="C100" s="17" t="s">
        <v>605</v>
      </c>
      <c r="D100" s="38" t="s">
        <v>605</v>
      </c>
      <c r="E100" s="17" t="s">
        <v>689</v>
      </c>
      <c r="F100" s="24">
        <v>3200138</v>
      </c>
      <c r="G100" s="38">
        <v>44022</v>
      </c>
      <c r="H100" s="17" t="s">
        <v>1647</v>
      </c>
      <c r="I100" s="24" t="s">
        <v>1648</v>
      </c>
      <c r="J100" s="23" t="s">
        <v>1649</v>
      </c>
      <c r="K100" s="19">
        <v>5296000</v>
      </c>
    </row>
    <row r="101" spans="1:11" ht="54">
      <c r="A101" s="24" t="s">
        <v>1916</v>
      </c>
      <c r="B101" s="17" t="s">
        <v>632</v>
      </c>
      <c r="C101" s="17" t="s">
        <v>605</v>
      </c>
      <c r="D101" s="38" t="s">
        <v>605</v>
      </c>
      <c r="E101" s="17" t="s">
        <v>689</v>
      </c>
      <c r="F101" s="24">
        <v>3200145</v>
      </c>
      <c r="G101" s="38">
        <v>44036</v>
      </c>
      <c r="H101" s="17" t="s">
        <v>1650</v>
      </c>
      <c r="I101" s="24" t="s">
        <v>1423</v>
      </c>
      <c r="J101" s="23" t="s">
        <v>1424</v>
      </c>
      <c r="K101" s="19">
        <v>1310618</v>
      </c>
    </row>
    <row r="102" spans="1:11" ht="40.5">
      <c r="A102" s="24" t="s">
        <v>1916</v>
      </c>
      <c r="B102" s="17" t="s">
        <v>609</v>
      </c>
      <c r="C102" s="17" t="s">
        <v>605</v>
      </c>
      <c r="D102" s="38" t="s">
        <v>605</v>
      </c>
      <c r="E102" s="17" t="s">
        <v>689</v>
      </c>
      <c r="F102" s="24">
        <v>3200146</v>
      </c>
      <c r="G102" s="38">
        <v>44036</v>
      </c>
      <c r="H102" s="17" t="s">
        <v>1651</v>
      </c>
      <c r="I102" s="24" t="s">
        <v>1652</v>
      </c>
      <c r="J102" s="23" t="s">
        <v>1653</v>
      </c>
      <c r="K102" s="19">
        <v>30000</v>
      </c>
    </row>
    <row r="103" spans="1:11" ht="40.5">
      <c r="A103" s="24" t="s">
        <v>1916</v>
      </c>
      <c r="B103" s="17" t="s">
        <v>632</v>
      </c>
      <c r="C103" s="17" t="s">
        <v>605</v>
      </c>
      <c r="D103" s="38" t="s">
        <v>605</v>
      </c>
      <c r="E103" s="17" t="s">
        <v>657</v>
      </c>
      <c r="F103" s="24">
        <v>3200029</v>
      </c>
      <c r="G103" s="38">
        <v>44020</v>
      </c>
      <c r="H103" s="17" t="s">
        <v>1654</v>
      </c>
      <c r="I103" s="24" t="s">
        <v>1655</v>
      </c>
      <c r="J103" s="23" t="s">
        <v>1656</v>
      </c>
      <c r="K103" s="19">
        <v>498134</v>
      </c>
    </row>
    <row r="104" spans="1:11" ht="27">
      <c r="A104" s="24" t="s">
        <v>1916</v>
      </c>
      <c r="B104" s="17" t="s">
        <v>604</v>
      </c>
      <c r="C104" s="17" t="s">
        <v>605</v>
      </c>
      <c r="D104" s="38" t="s">
        <v>605</v>
      </c>
      <c r="E104" s="17" t="s">
        <v>657</v>
      </c>
      <c r="F104" s="24">
        <v>3200030</v>
      </c>
      <c r="G104" s="38">
        <v>44027</v>
      </c>
      <c r="H104" s="17" t="s">
        <v>1657</v>
      </c>
      <c r="I104" s="24" t="s">
        <v>1658</v>
      </c>
      <c r="J104" s="23" t="s">
        <v>994</v>
      </c>
      <c r="K104" s="19">
        <v>748818</v>
      </c>
    </row>
    <row r="105" spans="1:11" ht="27">
      <c r="A105" s="24" t="s">
        <v>1916</v>
      </c>
      <c r="B105" s="17" t="s">
        <v>604</v>
      </c>
      <c r="C105" s="17" t="s">
        <v>605</v>
      </c>
      <c r="D105" s="38" t="s">
        <v>605</v>
      </c>
      <c r="E105" s="17" t="s">
        <v>657</v>
      </c>
      <c r="F105" s="24">
        <v>3200031</v>
      </c>
      <c r="G105" s="38">
        <v>44027</v>
      </c>
      <c r="H105" s="17" t="s">
        <v>1659</v>
      </c>
      <c r="I105" s="24" t="s">
        <v>1658</v>
      </c>
      <c r="J105" s="23" t="s">
        <v>994</v>
      </c>
      <c r="K105" s="19">
        <v>656898</v>
      </c>
    </row>
    <row r="106" spans="1:11" ht="27">
      <c r="A106" s="24" t="s">
        <v>1916</v>
      </c>
      <c r="B106" s="17" t="s">
        <v>604</v>
      </c>
      <c r="C106" s="17" t="s">
        <v>605</v>
      </c>
      <c r="D106" s="38" t="s">
        <v>605</v>
      </c>
      <c r="E106" s="17" t="s">
        <v>657</v>
      </c>
      <c r="F106" s="24">
        <v>3200032</v>
      </c>
      <c r="G106" s="38">
        <v>44027</v>
      </c>
      <c r="H106" s="17" t="s">
        <v>1660</v>
      </c>
      <c r="I106" s="24" t="s">
        <v>1658</v>
      </c>
      <c r="J106" s="23" t="s">
        <v>994</v>
      </c>
      <c r="K106" s="19">
        <v>601978</v>
      </c>
    </row>
    <row r="107" spans="1:11" ht="13.5">
      <c r="A107" s="24" t="s">
        <v>1910</v>
      </c>
      <c r="B107" s="17" t="s">
        <v>647</v>
      </c>
      <c r="C107" s="17" t="s">
        <v>605</v>
      </c>
      <c r="D107" s="38" t="s">
        <v>605</v>
      </c>
      <c r="E107" s="17" t="s">
        <v>689</v>
      </c>
      <c r="F107" s="51">
        <v>4200020</v>
      </c>
      <c r="G107" s="34">
        <v>44026</v>
      </c>
      <c r="H107" s="52" t="s">
        <v>1238</v>
      </c>
      <c r="I107" s="52" t="s">
        <v>1239</v>
      </c>
      <c r="J107" s="64" t="s">
        <v>1240</v>
      </c>
      <c r="K107" s="44">
        <v>46220</v>
      </c>
    </row>
    <row r="108" spans="1:11" ht="27">
      <c r="A108" s="24" t="s">
        <v>1910</v>
      </c>
      <c r="B108" s="17" t="s">
        <v>647</v>
      </c>
      <c r="C108" s="17" t="s">
        <v>605</v>
      </c>
      <c r="D108" s="38" t="s">
        <v>605</v>
      </c>
      <c r="E108" s="17" t="s">
        <v>689</v>
      </c>
      <c r="F108" s="51">
        <v>4200021</v>
      </c>
      <c r="G108" s="34">
        <v>44026</v>
      </c>
      <c r="H108" s="52" t="s">
        <v>1241</v>
      </c>
      <c r="I108" s="52" t="s">
        <v>1239</v>
      </c>
      <c r="J108" s="64" t="s">
        <v>1240</v>
      </c>
      <c r="K108" s="44">
        <v>46220</v>
      </c>
    </row>
    <row r="109" spans="1:11" ht="27">
      <c r="A109" s="24" t="s">
        <v>1910</v>
      </c>
      <c r="B109" s="17" t="s">
        <v>647</v>
      </c>
      <c r="C109" s="17" t="s">
        <v>605</v>
      </c>
      <c r="D109" s="38" t="s">
        <v>605</v>
      </c>
      <c r="E109" s="17" t="s">
        <v>689</v>
      </c>
      <c r="F109" s="51">
        <v>4200022</v>
      </c>
      <c r="G109" s="34">
        <v>44026</v>
      </c>
      <c r="H109" s="52" t="s">
        <v>1242</v>
      </c>
      <c r="I109" s="52" t="s">
        <v>1239</v>
      </c>
      <c r="J109" s="64" t="s">
        <v>1240</v>
      </c>
      <c r="K109" s="44">
        <v>6520</v>
      </c>
    </row>
    <row r="110" spans="1:11" ht="27">
      <c r="A110" s="24" t="s">
        <v>1910</v>
      </c>
      <c r="B110" s="17" t="s">
        <v>647</v>
      </c>
      <c r="C110" s="17" t="s">
        <v>605</v>
      </c>
      <c r="D110" s="38" t="s">
        <v>605</v>
      </c>
      <c r="E110" s="17" t="s">
        <v>689</v>
      </c>
      <c r="F110" s="51">
        <v>4200023</v>
      </c>
      <c r="G110" s="34">
        <v>44026</v>
      </c>
      <c r="H110" s="52" t="s">
        <v>1243</v>
      </c>
      <c r="I110" s="52" t="s">
        <v>1239</v>
      </c>
      <c r="J110" s="64" t="s">
        <v>1240</v>
      </c>
      <c r="K110" s="44">
        <v>40620</v>
      </c>
    </row>
    <row r="111" spans="1:11" ht="27">
      <c r="A111" s="24" t="s">
        <v>1910</v>
      </c>
      <c r="B111" s="17" t="s">
        <v>647</v>
      </c>
      <c r="C111" s="17" t="s">
        <v>605</v>
      </c>
      <c r="D111" s="38" t="s">
        <v>605</v>
      </c>
      <c r="E111" s="17" t="s">
        <v>689</v>
      </c>
      <c r="F111" s="51">
        <v>4200024</v>
      </c>
      <c r="G111" s="34">
        <v>44026</v>
      </c>
      <c r="H111" s="52" t="s">
        <v>1244</v>
      </c>
      <c r="I111" s="52" t="s">
        <v>1239</v>
      </c>
      <c r="J111" s="64" t="s">
        <v>1240</v>
      </c>
      <c r="K111" s="44">
        <v>32490</v>
      </c>
    </row>
    <row r="112" spans="1:11" ht="27">
      <c r="A112" s="24" t="s">
        <v>1910</v>
      </c>
      <c r="B112" s="17" t="s">
        <v>647</v>
      </c>
      <c r="C112" s="17" t="s">
        <v>605</v>
      </c>
      <c r="D112" s="38" t="s">
        <v>605</v>
      </c>
      <c r="E112" s="17" t="s">
        <v>689</v>
      </c>
      <c r="F112" s="51">
        <v>4200025</v>
      </c>
      <c r="G112" s="34">
        <v>44026</v>
      </c>
      <c r="H112" s="52" t="s">
        <v>1245</v>
      </c>
      <c r="I112" s="52" t="s">
        <v>1239</v>
      </c>
      <c r="J112" s="64" t="s">
        <v>1240</v>
      </c>
      <c r="K112" s="44">
        <v>6220</v>
      </c>
    </row>
    <row r="113" spans="1:11" ht="13.5">
      <c r="A113" s="24" t="s">
        <v>1910</v>
      </c>
      <c r="B113" s="17" t="s">
        <v>647</v>
      </c>
      <c r="C113" s="17" t="s">
        <v>605</v>
      </c>
      <c r="D113" s="38" t="s">
        <v>605</v>
      </c>
      <c r="E113" s="17" t="s">
        <v>689</v>
      </c>
      <c r="F113" s="51">
        <v>4200029</v>
      </c>
      <c r="G113" s="34">
        <v>44026</v>
      </c>
      <c r="H113" s="52" t="s">
        <v>1246</v>
      </c>
      <c r="I113" s="52" t="s">
        <v>1239</v>
      </c>
      <c r="J113" s="64" t="s">
        <v>1240</v>
      </c>
      <c r="K113" s="44">
        <v>3540</v>
      </c>
    </row>
    <row r="114" spans="1:11" ht="27">
      <c r="A114" s="24" t="s">
        <v>1910</v>
      </c>
      <c r="B114" s="17" t="s">
        <v>647</v>
      </c>
      <c r="C114" s="17" t="s">
        <v>605</v>
      </c>
      <c r="D114" s="38" t="s">
        <v>605</v>
      </c>
      <c r="E114" s="17" t="s">
        <v>689</v>
      </c>
      <c r="F114" s="51">
        <v>4200027</v>
      </c>
      <c r="G114" s="34">
        <v>44033</v>
      </c>
      <c r="H114" s="52" t="s">
        <v>1247</v>
      </c>
      <c r="I114" s="52" t="s">
        <v>1239</v>
      </c>
      <c r="J114" s="64" t="s">
        <v>1240</v>
      </c>
      <c r="K114" s="44">
        <v>2630</v>
      </c>
    </row>
    <row r="115" spans="1:11" ht="27">
      <c r="A115" s="24" t="s">
        <v>1910</v>
      </c>
      <c r="B115" s="17" t="s">
        <v>647</v>
      </c>
      <c r="C115" s="17" t="s">
        <v>605</v>
      </c>
      <c r="D115" s="38" t="s">
        <v>605</v>
      </c>
      <c r="E115" s="17" t="s">
        <v>689</v>
      </c>
      <c r="F115" s="51">
        <v>4200026</v>
      </c>
      <c r="G115" s="34">
        <v>44033</v>
      </c>
      <c r="H115" s="52" t="s">
        <v>1248</v>
      </c>
      <c r="I115" s="52" t="s">
        <v>1239</v>
      </c>
      <c r="J115" s="64" t="s">
        <v>1240</v>
      </c>
      <c r="K115" s="44">
        <v>6680</v>
      </c>
    </row>
    <row r="116" spans="1:11" ht="27">
      <c r="A116" s="24" t="s">
        <v>1910</v>
      </c>
      <c r="B116" s="17" t="s">
        <v>647</v>
      </c>
      <c r="C116" s="17" t="s">
        <v>605</v>
      </c>
      <c r="D116" s="38" t="s">
        <v>605</v>
      </c>
      <c r="E116" s="17" t="s">
        <v>689</v>
      </c>
      <c r="F116" s="51">
        <v>4200014</v>
      </c>
      <c r="G116" s="34">
        <v>44025</v>
      </c>
      <c r="H116" s="52" t="s">
        <v>1249</v>
      </c>
      <c r="I116" s="24" t="s">
        <v>1630</v>
      </c>
      <c r="J116" s="23" t="s">
        <v>825</v>
      </c>
      <c r="K116" s="44">
        <v>186100</v>
      </c>
    </row>
    <row r="117" spans="1:11" ht="27">
      <c r="A117" s="24" t="s">
        <v>1910</v>
      </c>
      <c r="B117" s="17" t="s">
        <v>647</v>
      </c>
      <c r="C117" s="17" t="s">
        <v>605</v>
      </c>
      <c r="D117" s="38" t="s">
        <v>605</v>
      </c>
      <c r="E117" s="17" t="s">
        <v>689</v>
      </c>
      <c r="F117" s="51">
        <v>4200013</v>
      </c>
      <c r="G117" s="34">
        <v>44025</v>
      </c>
      <c r="H117" s="52" t="s">
        <v>1250</v>
      </c>
      <c r="I117" s="24" t="s">
        <v>1630</v>
      </c>
      <c r="J117" s="23" t="s">
        <v>825</v>
      </c>
      <c r="K117" s="44">
        <v>137400</v>
      </c>
    </row>
    <row r="118" spans="1:11" ht="27">
      <c r="A118" s="24" t="s">
        <v>1910</v>
      </c>
      <c r="B118" s="17" t="s">
        <v>647</v>
      </c>
      <c r="C118" s="17" t="s">
        <v>605</v>
      </c>
      <c r="D118" s="38" t="s">
        <v>605</v>
      </c>
      <c r="E118" s="17" t="s">
        <v>689</v>
      </c>
      <c r="F118" s="51">
        <v>4200015</v>
      </c>
      <c r="G118" s="34">
        <v>44025</v>
      </c>
      <c r="H118" s="52" t="s">
        <v>1251</v>
      </c>
      <c r="I118" s="24" t="s">
        <v>1630</v>
      </c>
      <c r="J118" s="23" t="s">
        <v>825</v>
      </c>
      <c r="K118" s="44">
        <f>69100+38700+111700</f>
        <v>219500</v>
      </c>
    </row>
    <row r="119" spans="1:11" ht="27">
      <c r="A119" s="24" t="s">
        <v>1910</v>
      </c>
      <c r="B119" s="17" t="s">
        <v>647</v>
      </c>
      <c r="C119" s="17" t="s">
        <v>605</v>
      </c>
      <c r="D119" s="38" t="s">
        <v>605</v>
      </c>
      <c r="E119" s="17" t="s">
        <v>689</v>
      </c>
      <c r="F119" s="51">
        <v>4200018</v>
      </c>
      <c r="G119" s="34">
        <v>44025</v>
      </c>
      <c r="H119" s="52" t="s">
        <v>1252</v>
      </c>
      <c r="I119" s="24" t="s">
        <v>1630</v>
      </c>
      <c r="J119" s="23" t="s">
        <v>825</v>
      </c>
      <c r="K119" s="44">
        <v>180400</v>
      </c>
    </row>
    <row r="120" spans="1:11" ht="13.5">
      <c r="A120" s="24" t="s">
        <v>1910</v>
      </c>
      <c r="B120" s="17" t="s">
        <v>647</v>
      </c>
      <c r="C120" s="17" t="s">
        <v>605</v>
      </c>
      <c r="D120" s="38" t="s">
        <v>605</v>
      </c>
      <c r="E120" s="17" t="s">
        <v>689</v>
      </c>
      <c r="F120" s="51">
        <v>4200009</v>
      </c>
      <c r="G120" s="34">
        <v>44041</v>
      </c>
      <c r="H120" s="52" t="s">
        <v>1253</v>
      </c>
      <c r="I120" s="24" t="s">
        <v>1630</v>
      </c>
      <c r="J120" s="23" t="s">
        <v>825</v>
      </c>
      <c r="K120" s="44">
        <v>1061600</v>
      </c>
    </row>
    <row r="121" spans="1:11" ht="27">
      <c r="A121" s="24" t="s">
        <v>1910</v>
      </c>
      <c r="B121" s="17" t="s">
        <v>647</v>
      </c>
      <c r="C121" s="17" t="s">
        <v>605</v>
      </c>
      <c r="D121" s="38" t="s">
        <v>605</v>
      </c>
      <c r="E121" s="17" t="s">
        <v>689</v>
      </c>
      <c r="F121" s="51">
        <v>4200010</v>
      </c>
      <c r="G121" s="34">
        <v>44025</v>
      </c>
      <c r="H121" s="52" t="s">
        <v>1254</v>
      </c>
      <c r="I121" s="24" t="s">
        <v>1630</v>
      </c>
      <c r="J121" s="23" t="s">
        <v>825</v>
      </c>
      <c r="K121" s="44">
        <v>894800</v>
      </c>
    </row>
    <row r="122" spans="1:11" ht="27">
      <c r="A122" s="24" t="s">
        <v>1910</v>
      </c>
      <c r="B122" s="17" t="s">
        <v>647</v>
      </c>
      <c r="C122" s="17" t="s">
        <v>605</v>
      </c>
      <c r="D122" s="38" t="s">
        <v>605</v>
      </c>
      <c r="E122" s="17" t="s">
        <v>689</v>
      </c>
      <c r="F122" s="51">
        <v>4200010</v>
      </c>
      <c r="G122" s="34">
        <v>44041</v>
      </c>
      <c r="H122" s="52" t="s">
        <v>1255</v>
      </c>
      <c r="I122" s="24" t="s">
        <v>1630</v>
      </c>
      <c r="J122" s="23" t="s">
        <v>825</v>
      </c>
      <c r="K122" s="44">
        <v>643400</v>
      </c>
    </row>
    <row r="123" spans="1:11" ht="13.5">
      <c r="A123" s="24" t="s">
        <v>1910</v>
      </c>
      <c r="B123" s="17" t="s">
        <v>647</v>
      </c>
      <c r="C123" s="17" t="s">
        <v>605</v>
      </c>
      <c r="D123" s="38" t="s">
        <v>605</v>
      </c>
      <c r="E123" s="17" t="s">
        <v>689</v>
      </c>
      <c r="F123" s="51">
        <v>4200019</v>
      </c>
      <c r="G123" s="34">
        <v>44025</v>
      </c>
      <c r="H123" s="52" t="s">
        <v>1256</v>
      </c>
      <c r="I123" s="24" t="s">
        <v>1630</v>
      </c>
      <c r="J123" s="23" t="s">
        <v>825</v>
      </c>
      <c r="K123" s="44">
        <v>173400</v>
      </c>
    </row>
    <row r="124" spans="1:11" ht="27">
      <c r="A124" s="24" t="s">
        <v>1910</v>
      </c>
      <c r="B124" s="17" t="s">
        <v>647</v>
      </c>
      <c r="C124" s="17" t="s">
        <v>605</v>
      </c>
      <c r="D124" s="38" t="s">
        <v>605</v>
      </c>
      <c r="E124" s="17" t="s">
        <v>689</v>
      </c>
      <c r="F124" s="51">
        <v>4200016</v>
      </c>
      <c r="G124" s="34">
        <v>44025</v>
      </c>
      <c r="H124" s="52" t="s">
        <v>1257</v>
      </c>
      <c r="I124" s="24" t="s">
        <v>1630</v>
      </c>
      <c r="J124" s="23" t="s">
        <v>825</v>
      </c>
      <c r="K124" s="44">
        <v>220200</v>
      </c>
    </row>
    <row r="125" spans="1:11" ht="27">
      <c r="A125" s="24" t="s">
        <v>1910</v>
      </c>
      <c r="B125" s="17" t="s">
        <v>647</v>
      </c>
      <c r="C125" s="17" t="s">
        <v>605</v>
      </c>
      <c r="D125" s="38" t="s">
        <v>605</v>
      </c>
      <c r="E125" s="17" t="s">
        <v>689</v>
      </c>
      <c r="F125" s="51">
        <v>4200011</v>
      </c>
      <c r="G125" s="34">
        <v>44025</v>
      </c>
      <c r="H125" s="52" t="s">
        <v>1258</v>
      </c>
      <c r="I125" s="24" t="s">
        <v>1630</v>
      </c>
      <c r="J125" s="23" t="s">
        <v>825</v>
      </c>
      <c r="K125" s="44">
        <v>1050700</v>
      </c>
    </row>
    <row r="126" spans="1:11" ht="27">
      <c r="A126" s="24" t="s">
        <v>1910</v>
      </c>
      <c r="B126" s="17" t="s">
        <v>647</v>
      </c>
      <c r="C126" s="17" t="s">
        <v>605</v>
      </c>
      <c r="D126" s="38" t="s">
        <v>605</v>
      </c>
      <c r="E126" s="17" t="s">
        <v>689</v>
      </c>
      <c r="F126" s="51">
        <v>4200012</v>
      </c>
      <c r="G126" s="34">
        <v>44022</v>
      </c>
      <c r="H126" s="52" t="s">
        <v>1259</v>
      </c>
      <c r="I126" s="24" t="s">
        <v>1630</v>
      </c>
      <c r="J126" s="23" t="s">
        <v>825</v>
      </c>
      <c r="K126" s="44">
        <v>648500</v>
      </c>
    </row>
    <row r="127" spans="1:11" ht="27">
      <c r="A127" s="24" t="s">
        <v>1910</v>
      </c>
      <c r="B127" s="17" t="s">
        <v>647</v>
      </c>
      <c r="C127" s="17" t="s">
        <v>605</v>
      </c>
      <c r="D127" s="38" t="s">
        <v>605</v>
      </c>
      <c r="E127" s="17" t="s">
        <v>689</v>
      </c>
      <c r="F127" s="51">
        <v>4200012</v>
      </c>
      <c r="G127" s="34">
        <v>44042</v>
      </c>
      <c r="H127" s="52" t="s">
        <v>1260</v>
      </c>
      <c r="I127" s="24" t="s">
        <v>1630</v>
      </c>
      <c r="J127" s="23" t="s">
        <v>825</v>
      </c>
      <c r="K127" s="44">
        <v>669300</v>
      </c>
    </row>
    <row r="128" spans="1:11" ht="13.5">
      <c r="A128" s="24" t="s">
        <v>1910</v>
      </c>
      <c r="B128" s="17" t="s">
        <v>647</v>
      </c>
      <c r="C128" s="17" t="s">
        <v>605</v>
      </c>
      <c r="D128" s="38" t="s">
        <v>605</v>
      </c>
      <c r="E128" s="17" t="s">
        <v>689</v>
      </c>
      <c r="F128" s="51">
        <v>4200035</v>
      </c>
      <c r="G128" s="34">
        <v>44039</v>
      </c>
      <c r="H128" s="52" t="s">
        <v>1261</v>
      </c>
      <c r="I128" s="52" t="s">
        <v>1262</v>
      </c>
      <c r="J128" s="64" t="s">
        <v>961</v>
      </c>
      <c r="K128" s="44">
        <v>17505</v>
      </c>
    </row>
    <row r="129" spans="1:11" ht="13.5">
      <c r="A129" s="24" t="s">
        <v>1910</v>
      </c>
      <c r="B129" s="17" t="s">
        <v>647</v>
      </c>
      <c r="C129" s="17" t="s">
        <v>605</v>
      </c>
      <c r="D129" s="38" t="s">
        <v>605</v>
      </c>
      <c r="E129" s="17" t="s">
        <v>689</v>
      </c>
      <c r="F129" s="51">
        <v>4200037</v>
      </c>
      <c r="G129" s="34">
        <v>44039</v>
      </c>
      <c r="H129" s="52" t="s">
        <v>1263</v>
      </c>
      <c r="I129" s="52" t="s">
        <v>1262</v>
      </c>
      <c r="J129" s="64" t="s">
        <v>961</v>
      </c>
      <c r="K129" s="44">
        <v>17158</v>
      </c>
    </row>
    <row r="130" spans="1:11" ht="13.5">
      <c r="A130" s="24" t="s">
        <v>1910</v>
      </c>
      <c r="B130" s="17" t="s">
        <v>647</v>
      </c>
      <c r="C130" s="17" t="s">
        <v>605</v>
      </c>
      <c r="D130" s="38" t="s">
        <v>605</v>
      </c>
      <c r="E130" s="17" t="s">
        <v>689</v>
      </c>
      <c r="F130" s="51">
        <v>4200030</v>
      </c>
      <c r="G130" s="34">
        <v>44039</v>
      </c>
      <c r="H130" s="52" t="s">
        <v>1264</v>
      </c>
      <c r="I130" s="52" t="s">
        <v>1262</v>
      </c>
      <c r="J130" s="64" t="s">
        <v>961</v>
      </c>
      <c r="K130" s="44">
        <v>17823</v>
      </c>
    </row>
    <row r="131" spans="1:11" ht="13.5">
      <c r="A131" s="24" t="s">
        <v>1910</v>
      </c>
      <c r="B131" s="17" t="s">
        <v>647</v>
      </c>
      <c r="C131" s="17" t="s">
        <v>605</v>
      </c>
      <c r="D131" s="38" t="s">
        <v>605</v>
      </c>
      <c r="E131" s="17" t="s">
        <v>689</v>
      </c>
      <c r="F131" s="51">
        <v>4200038</v>
      </c>
      <c r="G131" s="34">
        <v>44039</v>
      </c>
      <c r="H131" s="52" t="s">
        <v>1265</v>
      </c>
      <c r="I131" s="52" t="s">
        <v>1262</v>
      </c>
      <c r="J131" s="64" t="s">
        <v>961</v>
      </c>
      <c r="K131" s="44">
        <v>17138</v>
      </c>
    </row>
    <row r="132" spans="1:11" ht="13.5">
      <c r="A132" s="24" t="s">
        <v>1910</v>
      </c>
      <c r="B132" s="17" t="s">
        <v>647</v>
      </c>
      <c r="C132" s="17" t="s">
        <v>605</v>
      </c>
      <c r="D132" s="38" t="s">
        <v>605</v>
      </c>
      <c r="E132" s="17" t="s">
        <v>689</v>
      </c>
      <c r="F132" s="51">
        <v>4200036</v>
      </c>
      <c r="G132" s="34">
        <v>44039</v>
      </c>
      <c r="H132" s="52" t="s">
        <v>1266</v>
      </c>
      <c r="I132" s="52" t="s">
        <v>1262</v>
      </c>
      <c r="J132" s="64" t="s">
        <v>961</v>
      </c>
      <c r="K132" s="44">
        <v>16859</v>
      </c>
    </row>
    <row r="133" spans="1:11" ht="13.5">
      <c r="A133" s="24" t="s">
        <v>1910</v>
      </c>
      <c r="B133" s="17" t="s">
        <v>647</v>
      </c>
      <c r="C133" s="17" t="s">
        <v>605</v>
      </c>
      <c r="D133" s="38" t="s">
        <v>605</v>
      </c>
      <c r="E133" s="17" t="s">
        <v>689</v>
      </c>
      <c r="F133" s="51">
        <v>4200033</v>
      </c>
      <c r="G133" s="34">
        <v>44039</v>
      </c>
      <c r="H133" s="52" t="s">
        <v>1267</v>
      </c>
      <c r="I133" s="52" t="s">
        <v>1262</v>
      </c>
      <c r="J133" s="64" t="s">
        <v>961</v>
      </c>
      <c r="K133" s="44">
        <v>17351</v>
      </c>
    </row>
    <row r="134" spans="1:11" ht="13.5">
      <c r="A134" s="24" t="s">
        <v>1910</v>
      </c>
      <c r="B134" s="17" t="s">
        <v>647</v>
      </c>
      <c r="C134" s="17" t="s">
        <v>605</v>
      </c>
      <c r="D134" s="38" t="s">
        <v>605</v>
      </c>
      <c r="E134" s="17" t="s">
        <v>689</v>
      </c>
      <c r="F134" s="51">
        <v>4200032</v>
      </c>
      <c r="G134" s="34">
        <v>44039</v>
      </c>
      <c r="H134" s="52" t="s">
        <v>1268</v>
      </c>
      <c r="I134" s="52" t="s">
        <v>1262</v>
      </c>
      <c r="J134" s="64" t="s">
        <v>961</v>
      </c>
      <c r="K134" s="44">
        <v>17527</v>
      </c>
    </row>
    <row r="135" spans="1:11" ht="13.5">
      <c r="A135" s="24" t="s">
        <v>1910</v>
      </c>
      <c r="B135" s="17" t="s">
        <v>604</v>
      </c>
      <c r="C135" s="17" t="s">
        <v>605</v>
      </c>
      <c r="D135" s="38" t="s">
        <v>605</v>
      </c>
      <c r="E135" s="17" t="s">
        <v>657</v>
      </c>
      <c r="F135" s="51">
        <v>4200042</v>
      </c>
      <c r="G135" s="34">
        <v>44018</v>
      </c>
      <c r="H135" s="52" t="s">
        <v>1269</v>
      </c>
      <c r="I135" s="52" t="s">
        <v>227</v>
      </c>
      <c r="J135" s="64" t="s">
        <v>1001</v>
      </c>
      <c r="K135" s="44">
        <v>201377</v>
      </c>
    </row>
    <row r="136" spans="1:11" ht="40.5">
      <c r="A136" s="24" t="s">
        <v>1910</v>
      </c>
      <c r="B136" s="17" t="s">
        <v>632</v>
      </c>
      <c r="C136" s="17" t="s">
        <v>605</v>
      </c>
      <c r="D136" s="38" t="s">
        <v>605</v>
      </c>
      <c r="E136" s="17" t="s">
        <v>689</v>
      </c>
      <c r="F136" s="51">
        <v>4200257</v>
      </c>
      <c r="G136" s="34">
        <v>44022</v>
      </c>
      <c r="H136" s="52" t="s">
        <v>1270</v>
      </c>
      <c r="I136" s="52" t="s">
        <v>1271</v>
      </c>
      <c r="J136" s="64" t="s">
        <v>1272</v>
      </c>
      <c r="K136" s="44">
        <v>43043</v>
      </c>
    </row>
    <row r="137" spans="1:11" ht="27">
      <c r="A137" s="24" t="s">
        <v>1910</v>
      </c>
      <c r="B137" s="17" t="s">
        <v>606</v>
      </c>
      <c r="C137" s="52" t="s">
        <v>1273</v>
      </c>
      <c r="D137" s="34">
        <v>44042</v>
      </c>
      <c r="E137" s="17" t="s">
        <v>689</v>
      </c>
      <c r="F137" s="51">
        <v>4200259</v>
      </c>
      <c r="G137" s="34">
        <v>44022</v>
      </c>
      <c r="H137" s="52" t="s">
        <v>1274</v>
      </c>
      <c r="I137" s="52" t="s">
        <v>1275</v>
      </c>
      <c r="J137" s="64" t="s">
        <v>1276</v>
      </c>
      <c r="K137" s="44">
        <v>2856000</v>
      </c>
    </row>
    <row r="138" spans="1:11" ht="13.5">
      <c r="A138" s="24" t="s">
        <v>1910</v>
      </c>
      <c r="B138" s="17" t="s">
        <v>609</v>
      </c>
      <c r="C138" s="17" t="s">
        <v>605</v>
      </c>
      <c r="D138" s="38" t="s">
        <v>605</v>
      </c>
      <c r="E138" s="17" t="s">
        <v>689</v>
      </c>
      <c r="F138" s="51">
        <v>4200260</v>
      </c>
      <c r="G138" s="34">
        <v>44022</v>
      </c>
      <c r="H138" s="52" t="s">
        <v>1277</v>
      </c>
      <c r="I138" s="52" t="s">
        <v>1278</v>
      </c>
      <c r="J138" s="64" t="s">
        <v>1279</v>
      </c>
      <c r="K138" s="44">
        <v>898450</v>
      </c>
    </row>
    <row r="139" spans="1:11" ht="40.5">
      <c r="A139" s="24" t="s">
        <v>1910</v>
      </c>
      <c r="B139" s="17" t="s">
        <v>632</v>
      </c>
      <c r="C139" s="17" t="s">
        <v>605</v>
      </c>
      <c r="D139" s="38" t="s">
        <v>605</v>
      </c>
      <c r="E139" s="17" t="s">
        <v>689</v>
      </c>
      <c r="F139" s="51">
        <v>4200261</v>
      </c>
      <c r="G139" s="34">
        <v>44022</v>
      </c>
      <c r="H139" s="52" t="s">
        <v>1280</v>
      </c>
      <c r="I139" s="52" t="s">
        <v>1281</v>
      </c>
      <c r="J139" s="64" t="s">
        <v>1282</v>
      </c>
      <c r="K139" s="44">
        <v>276223</v>
      </c>
    </row>
    <row r="140" spans="1:11" ht="27">
      <c r="A140" s="24" t="s">
        <v>1910</v>
      </c>
      <c r="B140" s="17" t="s">
        <v>604</v>
      </c>
      <c r="C140" s="17" t="s">
        <v>605</v>
      </c>
      <c r="D140" s="38" t="s">
        <v>605</v>
      </c>
      <c r="E140" s="17" t="s">
        <v>657</v>
      </c>
      <c r="F140" s="51">
        <v>4200044</v>
      </c>
      <c r="G140" s="34">
        <v>44025</v>
      </c>
      <c r="H140" s="52" t="s">
        <v>1283</v>
      </c>
      <c r="I140" s="16" t="s">
        <v>877</v>
      </c>
      <c r="J140" s="73" t="s">
        <v>878</v>
      </c>
      <c r="K140" s="44">
        <v>674730</v>
      </c>
    </row>
    <row r="141" spans="1:11" ht="40.5">
      <c r="A141" s="24" t="s">
        <v>1910</v>
      </c>
      <c r="B141" s="17" t="s">
        <v>632</v>
      </c>
      <c r="C141" s="17" t="s">
        <v>605</v>
      </c>
      <c r="D141" s="38" t="s">
        <v>605</v>
      </c>
      <c r="E141" s="17" t="s">
        <v>689</v>
      </c>
      <c r="F141" s="51">
        <v>4200262</v>
      </c>
      <c r="G141" s="34">
        <v>44032</v>
      </c>
      <c r="H141" s="52" t="s">
        <v>1284</v>
      </c>
      <c r="I141" s="52" t="s">
        <v>1278</v>
      </c>
      <c r="J141" s="64" t="s">
        <v>1279</v>
      </c>
      <c r="K141" s="44">
        <v>113050</v>
      </c>
    </row>
    <row r="142" spans="1:11" ht="27">
      <c r="A142" s="24" t="s">
        <v>1910</v>
      </c>
      <c r="B142" s="17" t="s">
        <v>606</v>
      </c>
      <c r="C142" s="17" t="s">
        <v>1285</v>
      </c>
      <c r="D142" s="34">
        <v>44022</v>
      </c>
      <c r="E142" s="17" t="s">
        <v>689</v>
      </c>
      <c r="F142" s="51">
        <v>4200265</v>
      </c>
      <c r="G142" s="34">
        <v>44040</v>
      </c>
      <c r="H142" s="52" t="s">
        <v>1286</v>
      </c>
      <c r="I142" s="52" t="s">
        <v>1287</v>
      </c>
      <c r="J142" s="64" t="s">
        <v>1288</v>
      </c>
      <c r="K142" s="44">
        <v>261800</v>
      </c>
    </row>
    <row r="143" spans="1:11" ht="27">
      <c r="A143" s="24" t="s">
        <v>1910</v>
      </c>
      <c r="B143" s="17" t="s">
        <v>606</v>
      </c>
      <c r="C143" s="17" t="s">
        <v>1289</v>
      </c>
      <c r="D143" s="34">
        <v>44039</v>
      </c>
      <c r="E143" s="17" t="s">
        <v>689</v>
      </c>
      <c r="F143" s="51">
        <v>4200266</v>
      </c>
      <c r="G143" s="34">
        <v>44043</v>
      </c>
      <c r="H143" s="52" t="s">
        <v>1988</v>
      </c>
      <c r="I143" s="52" t="s">
        <v>1290</v>
      </c>
      <c r="J143" s="64" t="s">
        <v>1291</v>
      </c>
      <c r="K143" s="44">
        <v>134448</v>
      </c>
    </row>
    <row r="144" spans="1:11" ht="13.5">
      <c r="A144" s="24" t="s">
        <v>1908</v>
      </c>
      <c r="B144" s="17" t="s">
        <v>647</v>
      </c>
      <c r="C144" s="17" t="s">
        <v>605</v>
      </c>
      <c r="D144" s="38" t="s">
        <v>605</v>
      </c>
      <c r="E144" s="24" t="s">
        <v>703</v>
      </c>
      <c r="F144" s="24">
        <v>79924162</v>
      </c>
      <c r="G144" s="38">
        <v>44014</v>
      </c>
      <c r="H144" s="24" t="s">
        <v>1046</v>
      </c>
      <c r="I144" s="24" t="s">
        <v>1047</v>
      </c>
      <c r="J144" s="23" t="s">
        <v>1048</v>
      </c>
      <c r="K144" s="43">
        <v>142321</v>
      </c>
    </row>
    <row r="145" spans="1:11" ht="13.5">
      <c r="A145" s="24" t="s">
        <v>1908</v>
      </c>
      <c r="B145" s="17" t="s">
        <v>647</v>
      </c>
      <c r="C145" s="17" t="s">
        <v>605</v>
      </c>
      <c r="D145" s="38" t="s">
        <v>605</v>
      </c>
      <c r="E145" s="24" t="s">
        <v>710</v>
      </c>
      <c r="F145" s="24">
        <v>6960600</v>
      </c>
      <c r="G145" s="38">
        <v>44014</v>
      </c>
      <c r="H145" s="24" t="s">
        <v>1049</v>
      </c>
      <c r="I145" s="24" t="s">
        <v>1047</v>
      </c>
      <c r="J145" s="23" t="s">
        <v>1048</v>
      </c>
      <c r="K145" s="43">
        <v>220394</v>
      </c>
    </row>
    <row r="146" spans="1:11" ht="13.5">
      <c r="A146" s="24" t="s">
        <v>1908</v>
      </c>
      <c r="B146" s="17" t="s">
        <v>647</v>
      </c>
      <c r="C146" s="17" t="s">
        <v>605</v>
      </c>
      <c r="D146" s="38" t="s">
        <v>605</v>
      </c>
      <c r="E146" s="24" t="s">
        <v>710</v>
      </c>
      <c r="F146" s="24">
        <v>6961820</v>
      </c>
      <c r="G146" s="38">
        <v>44014</v>
      </c>
      <c r="H146" s="24" t="s">
        <v>1050</v>
      </c>
      <c r="I146" s="24" t="s">
        <v>1047</v>
      </c>
      <c r="J146" s="23" t="s">
        <v>1048</v>
      </c>
      <c r="K146" s="43">
        <v>647679</v>
      </c>
    </row>
    <row r="147" spans="1:11" ht="27">
      <c r="A147" s="24" t="s">
        <v>1908</v>
      </c>
      <c r="B147" s="17" t="s">
        <v>647</v>
      </c>
      <c r="C147" s="17" t="s">
        <v>605</v>
      </c>
      <c r="D147" s="38" t="s">
        <v>605</v>
      </c>
      <c r="E147" s="24" t="s">
        <v>703</v>
      </c>
      <c r="F147" s="24">
        <v>646280</v>
      </c>
      <c r="G147" s="38">
        <v>44014</v>
      </c>
      <c r="H147" s="17" t="s">
        <v>1051</v>
      </c>
      <c r="I147" s="24" t="s">
        <v>1052</v>
      </c>
      <c r="J147" s="23" t="s">
        <v>1053</v>
      </c>
      <c r="K147" s="43">
        <v>187357</v>
      </c>
    </row>
    <row r="148" spans="1:11" ht="13.5">
      <c r="A148" s="24" t="s">
        <v>1908</v>
      </c>
      <c r="B148" s="17" t="s">
        <v>647</v>
      </c>
      <c r="C148" s="17" t="s">
        <v>605</v>
      </c>
      <c r="D148" s="38" t="s">
        <v>605</v>
      </c>
      <c r="E148" s="24" t="s">
        <v>703</v>
      </c>
      <c r="F148" s="24">
        <v>48549473</v>
      </c>
      <c r="G148" s="38">
        <v>44014</v>
      </c>
      <c r="H148" s="24" t="s">
        <v>1054</v>
      </c>
      <c r="I148" s="24" t="s">
        <v>1055</v>
      </c>
      <c r="J148" s="23" t="s">
        <v>1056</v>
      </c>
      <c r="K148" s="43">
        <v>36500</v>
      </c>
    </row>
    <row r="149" spans="1:11" ht="27">
      <c r="A149" s="24" t="s">
        <v>1908</v>
      </c>
      <c r="B149" s="17" t="s">
        <v>609</v>
      </c>
      <c r="C149" s="17" t="s">
        <v>605</v>
      </c>
      <c r="D149" s="38" t="s">
        <v>605</v>
      </c>
      <c r="E149" s="17" t="s">
        <v>657</v>
      </c>
      <c r="F149" s="17">
        <v>5200361</v>
      </c>
      <c r="G149" s="34">
        <v>44014</v>
      </c>
      <c r="H149" s="17" t="s">
        <v>1057</v>
      </c>
      <c r="I149" s="24" t="s">
        <v>1058</v>
      </c>
      <c r="J149" s="35" t="s">
        <v>1059</v>
      </c>
      <c r="K149" s="68">
        <v>1437810</v>
      </c>
    </row>
    <row r="150" spans="1:11" ht="13.5">
      <c r="A150" s="24" t="s">
        <v>1908</v>
      </c>
      <c r="B150" s="17" t="s">
        <v>604</v>
      </c>
      <c r="C150" s="17" t="s">
        <v>605</v>
      </c>
      <c r="D150" s="38" t="s">
        <v>605</v>
      </c>
      <c r="E150" s="17" t="s">
        <v>689</v>
      </c>
      <c r="F150" s="17">
        <v>5200362</v>
      </c>
      <c r="G150" s="34">
        <v>44015</v>
      </c>
      <c r="H150" s="17" t="s">
        <v>1060</v>
      </c>
      <c r="I150" s="24" t="s">
        <v>1061</v>
      </c>
      <c r="J150" s="35" t="s">
        <v>1062</v>
      </c>
      <c r="K150" s="68">
        <v>3479964</v>
      </c>
    </row>
    <row r="151" spans="1:11" ht="27">
      <c r="A151" s="24" t="s">
        <v>1908</v>
      </c>
      <c r="B151" s="17" t="s">
        <v>606</v>
      </c>
      <c r="C151" s="24" t="s">
        <v>1063</v>
      </c>
      <c r="D151" s="49">
        <v>43908</v>
      </c>
      <c r="E151" s="17" t="s">
        <v>657</v>
      </c>
      <c r="F151" s="17">
        <v>5200052</v>
      </c>
      <c r="G151" s="34">
        <v>44015</v>
      </c>
      <c r="H151" s="17" t="s">
        <v>1064</v>
      </c>
      <c r="I151" s="24" t="s">
        <v>1065</v>
      </c>
      <c r="J151" s="35" t="s">
        <v>1066</v>
      </c>
      <c r="K151" s="68">
        <v>628201</v>
      </c>
    </row>
    <row r="152" spans="1:11" ht="27">
      <c r="A152" s="24" t="s">
        <v>1908</v>
      </c>
      <c r="B152" s="17" t="s">
        <v>606</v>
      </c>
      <c r="C152" s="24" t="s">
        <v>1067</v>
      </c>
      <c r="D152" s="38">
        <v>44013</v>
      </c>
      <c r="E152" s="17" t="s">
        <v>689</v>
      </c>
      <c r="F152" s="17">
        <v>5200371</v>
      </c>
      <c r="G152" s="34">
        <v>44019</v>
      </c>
      <c r="H152" s="17" t="s">
        <v>1068</v>
      </c>
      <c r="I152" s="24" t="s">
        <v>1069</v>
      </c>
      <c r="J152" s="35" t="s">
        <v>1070</v>
      </c>
      <c r="K152" s="68">
        <v>1475600</v>
      </c>
    </row>
    <row r="153" spans="1:11" ht="13.5">
      <c r="A153" s="24" t="s">
        <v>1908</v>
      </c>
      <c r="B153" s="17" t="s">
        <v>604</v>
      </c>
      <c r="C153" s="17" t="s">
        <v>605</v>
      </c>
      <c r="D153" s="38" t="s">
        <v>605</v>
      </c>
      <c r="E153" s="17" t="s">
        <v>657</v>
      </c>
      <c r="F153" s="17">
        <v>5200053</v>
      </c>
      <c r="G153" s="34">
        <v>44019</v>
      </c>
      <c r="H153" s="17" t="s">
        <v>1071</v>
      </c>
      <c r="I153" s="24" t="s">
        <v>1065</v>
      </c>
      <c r="J153" s="35" t="s">
        <v>1066</v>
      </c>
      <c r="K153" s="68">
        <v>4999950</v>
      </c>
    </row>
    <row r="154" spans="1:11" ht="13.5">
      <c r="A154" s="24" t="s">
        <v>1908</v>
      </c>
      <c r="B154" s="17" t="s">
        <v>606</v>
      </c>
      <c r="C154" s="24" t="s">
        <v>1072</v>
      </c>
      <c r="D154" s="53">
        <v>43977</v>
      </c>
      <c r="E154" s="17" t="s">
        <v>689</v>
      </c>
      <c r="F154" s="17">
        <v>5200374</v>
      </c>
      <c r="G154" s="34">
        <v>44019</v>
      </c>
      <c r="H154" s="17" t="s">
        <v>1073</v>
      </c>
      <c r="I154" s="24" t="s">
        <v>1074</v>
      </c>
      <c r="J154" s="35" t="s">
        <v>1075</v>
      </c>
      <c r="K154" s="68">
        <v>83300</v>
      </c>
    </row>
    <row r="155" spans="1:11" ht="13.5">
      <c r="A155" s="24" t="s">
        <v>1908</v>
      </c>
      <c r="B155" s="17" t="s">
        <v>609</v>
      </c>
      <c r="C155" s="17" t="s">
        <v>605</v>
      </c>
      <c r="D155" s="38" t="s">
        <v>605</v>
      </c>
      <c r="E155" s="17" t="s">
        <v>689</v>
      </c>
      <c r="F155" s="17">
        <v>5200375</v>
      </c>
      <c r="G155" s="34">
        <v>44020</v>
      </c>
      <c r="H155" s="17" t="s">
        <v>1076</v>
      </c>
      <c r="I155" s="17" t="s">
        <v>25</v>
      </c>
      <c r="J155" s="35" t="s">
        <v>1077</v>
      </c>
      <c r="K155" s="68">
        <v>104562</v>
      </c>
    </row>
    <row r="156" spans="1:11" ht="27">
      <c r="A156" s="24" t="s">
        <v>1908</v>
      </c>
      <c r="B156" s="17" t="s">
        <v>609</v>
      </c>
      <c r="C156" s="17" t="s">
        <v>605</v>
      </c>
      <c r="D156" s="38" t="s">
        <v>605</v>
      </c>
      <c r="E156" s="17" t="s">
        <v>689</v>
      </c>
      <c r="F156" s="17">
        <v>5200380</v>
      </c>
      <c r="G156" s="34">
        <v>44025</v>
      </c>
      <c r="H156" s="17" t="s">
        <v>1078</v>
      </c>
      <c r="I156" s="17" t="s">
        <v>1079</v>
      </c>
      <c r="J156" s="35" t="s">
        <v>1080</v>
      </c>
      <c r="K156" s="68">
        <v>160650</v>
      </c>
    </row>
    <row r="157" spans="1:11" ht="27">
      <c r="A157" s="24" t="s">
        <v>1908</v>
      </c>
      <c r="B157" s="17" t="s">
        <v>647</v>
      </c>
      <c r="C157" s="17" t="s">
        <v>605</v>
      </c>
      <c r="D157" s="38" t="s">
        <v>605</v>
      </c>
      <c r="E157" s="24" t="s">
        <v>710</v>
      </c>
      <c r="F157" s="24">
        <v>6966062</v>
      </c>
      <c r="G157" s="38">
        <v>44026</v>
      </c>
      <c r="H157" s="17" t="s">
        <v>1081</v>
      </c>
      <c r="I157" s="24" t="s">
        <v>1047</v>
      </c>
      <c r="J157" s="23" t="s">
        <v>1048</v>
      </c>
      <c r="K157" s="43">
        <v>277772</v>
      </c>
    </row>
    <row r="158" spans="1:11" ht="27">
      <c r="A158" s="24" t="s">
        <v>1908</v>
      </c>
      <c r="B158" s="17" t="s">
        <v>647</v>
      </c>
      <c r="C158" s="17" t="s">
        <v>605</v>
      </c>
      <c r="D158" s="38" t="s">
        <v>605</v>
      </c>
      <c r="E158" s="24" t="s">
        <v>710</v>
      </c>
      <c r="F158" s="24">
        <v>6966114</v>
      </c>
      <c r="G158" s="38">
        <v>44026</v>
      </c>
      <c r="H158" s="17" t="s">
        <v>1082</v>
      </c>
      <c r="I158" s="24" t="s">
        <v>1047</v>
      </c>
      <c r="J158" s="23" t="s">
        <v>1048</v>
      </c>
      <c r="K158" s="43">
        <v>383544</v>
      </c>
    </row>
    <row r="159" spans="1:11" ht="27">
      <c r="A159" s="24" t="s">
        <v>1908</v>
      </c>
      <c r="B159" s="17" t="s">
        <v>647</v>
      </c>
      <c r="C159" s="17" t="s">
        <v>605</v>
      </c>
      <c r="D159" s="38" t="s">
        <v>605</v>
      </c>
      <c r="E159" s="24" t="s">
        <v>703</v>
      </c>
      <c r="F159" s="24">
        <v>80059613</v>
      </c>
      <c r="G159" s="38">
        <v>44026</v>
      </c>
      <c r="H159" s="17" t="s">
        <v>1083</v>
      </c>
      <c r="I159" s="24" t="s">
        <v>1047</v>
      </c>
      <c r="J159" s="23" t="s">
        <v>1048</v>
      </c>
      <c r="K159" s="43">
        <v>291249</v>
      </c>
    </row>
    <row r="160" spans="1:11" ht="13.5">
      <c r="A160" s="24" t="s">
        <v>1908</v>
      </c>
      <c r="B160" s="17" t="s">
        <v>647</v>
      </c>
      <c r="C160" s="17" t="s">
        <v>605</v>
      </c>
      <c r="D160" s="38" t="s">
        <v>605</v>
      </c>
      <c r="E160" s="24" t="s">
        <v>703</v>
      </c>
      <c r="F160" s="24">
        <v>80059778</v>
      </c>
      <c r="G160" s="38">
        <v>44026</v>
      </c>
      <c r="H160" s="24" t="s">
        <v>1084</v>
      </c>
      <c r="I160" s="24" t="s">
        <v>1047</v>
      </c>
      <c r="J160" s="23" t="s">
        <v>1048</v>
      </c>
      <c r="K160" s="43">
        <v>47428</v>
      </c>
    </row>
    <row r="161" spans="1:11" ht="13.5">
      <c r="A161" s="24" t="s">
        <v>1908</v>
      </c>
      <c r="B161" s="17" t="s">
        <v>647</v>
      </c>
      <c r="C161" s="17" t="s">
        <v>605</v>
      </c>
      <c r="D161" s="38" t="s">
        <v>605</v>
      </c>
      <c r="E161" s="24" t="s">
        <v>710</v>
      </c>
      <c r="F161" s="24">
        <v>6983511</v>
      </c>
      <c r="G161" s="38">
        <v>44026</v>
      </c>
      <c r="H161" s="24" t="s">
        <v>1085</v>
      </c>
      <c r="I161" s="24" t="s">
        <v>1047</v>
      </c>
      <c r="J161" s="23" t="s">
        <v>1048</v>
      </c>
      <c r="K161" s="43">
        <v>713639</v>
      </c>
    </row>
    <row r="162" spans="1:11" ht="27">
      <c r="A162" s="24" t="s">
        <v>1908</v>
      </c>
      <c r="B162" s="17" t="s">
        <v>647</v>
      </c>
      <c r="C162" s="17" t="s">
        <v>605</v>
      </c>
      <c r="D162" s="38" t="s">
        <v>605</v>
      </c>
      <c r="E162" s="24" t="s">
        <v>703</v>
      </c>
      <c r="F162" s="24">
        <v>80039205</v>
      </c>
      <c r="G162" s="38">
        <v>44026</v>
      </c>
      <c r="H162" s="17" t="s">
        <v>1086</v>
      </c>
      <c r="I162" s="24" t="s">
        <v>1047</v>
      </c>
      <c r="J162" s="23" t="s">
        <v>1048</v>
      </c>
      <c r="K162" s="43">
        <v>32554</v>
      </c>
    </row>
    <row r="163" spans="1:11" ht="27">
      <c r="A163" s="24" t="s">
        <v>1908</v>
      </c>
      <c r="B163" s="17" t="s">
        <v>647</v>
      </c>
      <c r="C163" s="17" t="s">
        <v>605</v>
      </c>
      <c r="D163" s="38" t="s">
        <v>605</v>
      </c>
      <c r="E163" s="24" t="s">
        <v>703</v>
      </c>
      <c r="F163" s="24">
        <v>80039297</v>
      </c>
      <c r="G163" s="38">
        <v>44026</v>
      </c>
      <c r="H163" s="17" t="s">
        <v>1087</v>
      </c>
      <c r="I163" s="24" t="s">
        <v>1047</v>
      </c>
      <c r="J163" s="23" t="s">
        <v>1048</v>
      </c>
      <c r="K163" s="43">
        <v>42965</v>
      </c>
    </row>
    <row r="164" spans="1:11" ht="27">
      <c r="A164" s="24" t="s">
        <v>1908</v>
      </c>
      <c r="B164" s="17" t="s">
        <v>647</v>
      </c>
      <c r="C164" s="17" t="s">
        <v>605</v>
      </c>
      <c r="D164" s="38" t="s">
        <v>605</v>
      </c>
      <c r="E164" s="24" t="s">
        <v>703</v>
      </c>
      <c r="F164" s="24">
        <v>80039317</v>
      </c>
      <c r="G164" s="38">
        <v>44026</v>
      </c>
      <c r="H164" s="17" t="s">
        <v>1088</v>
      </c>
      <c r="I164" s="24" t="s">
        <v>1047</v>
      </c>
      <c r="J164" s="23" t="s">
        <v>1048</v>
      </c>
      <c r="K164" s="43">
        <v>35171</v>
      </c>
    </row>
    <row r="165" spans="1:11" ht="27">
      <c r="A165" s="24" t="s">
        <v>1908</v>
      </c>
      <c r="B165" s="17" t="s">
        <v>647</v>
      </c>
      <c r="C165" s="17" t="s">
        <v>605</v>
      </c>
      <c r="D165" s="38" t="s">
        <v>605</v>
      </c>
      <c r="E165" s="24" t="s">
        <v>710</v>
      </c>
      <c r="F165" s="24">
        <v>6973243</v>
      </c>
      <c r="G165" s="38">
        <v>44026</v>
      </c>
      <c r="H165" s="17" t="s">
        <v>1089</v>
      </c>
      <c r="I165" s="24" t="s">
        <v>1047</v>
      </c>
      <c r="J165" s="23" t="s">
        <v>1048</v>
      </c>
      <c r="K165" s="43">
        <v>28957</v>
      </c>
    </row>
    <row r="166" spans="1:11" ht="27">
      <c r="A166" s="24" t="s">
        <v>1908</v>
      </c>
      <c r="B166" s="17" t="s">
        <v>647</v>
      </c>
      <c r="C166" s="17" t="s">
        <v>605</v>
      </c>
      <c r="D166" s="38" t="s">
        <v>605</v>
      </c>
      <c r="E166" s="24" t="s">
        <v>710</v>
      </c>
      <c r="F166" s="24">
        <v>6973265</v>
      </c>
      <c r="G166" s="38">
        <v>44026</v>
      </c>
      <c r="H166" s="17" t="s">
        <v>1090</v>
      </c>
      <c r="I166" s="24" t="s">
        <v>1047</v>
      </c>
      <c r="J166" s="23" t="s">
        <v>1048</v>
      </c>
      <c r="K166" s="43">
        <v>53649</v>
      </c>
    </row>
    <row r="167" spans="1:11" ht="27">
      <c r="A167" s="24" t="s">
        <v>1908</v>
      </c>
      <c r="B167" s="17" t="s">
        <v>647</v>
      </c>
      <c r="C167" s="17" t="s">
        <v>605</v>
      </c>
      <c r="D167" s="38" t="s">
        <v>605</v>
      </c>
      <c r="E167" s="24" t="s">
        <v>710</v>
      </c>
      <c r="F167" s="24">
        <v>6973270</v>
      </c>
      <c r="G167" s="38">
        <v>44026</v>
      </c>
      <c r="H167" s="17" t="s">
        <v>1091</v>
      </c>
      <c r="I167" s="24" t="s">
        <v>1047</v>
      </c>
      <c r="J167" s="23" t="s">
        <v>1048</v>
      </c>
      <c r="K167" s="43">
        <v>74415</v>
      </c>
    </row>
    <row r="168" spans="1:11" ht="27">
      <c r="A168" s="24" t="s">
        <v>1908</v>
      </c>
      <c r="B168" s="17" t="s">
        <v>647</v>
      </c>
      <c r="C168" s="17" t="s">
        <v>605</v>
      </c>
      <c r="D168" s="38" t="s">
        <v>605</v>
      </c>
      <c r="E168" s="24" t="s">
        <v>710</v>
      </c>
      <c r="F168" s="24">
        <v>6982832</v>
      </c>
      <c r="G168" s="38">
        <v>44026</v>
      </c>
      <c r="H168" s="17" t="s">
        <v>1092</v>
      </c>
      <c r="I168" s="24" t="s">
        <v>1047</v>
      </c>
      <c r="J168" s="23" t="s">
        <v>1048</v>
      </c>
      <c r="K168" s="43">
        <v>1582675</v>
      </c>
    </row>
    <row r="169" spans="1:11" ht="27">
      <c r="A169" s="24" t="s">
        <v>1908</v>
      </c>
      <c r="B169" s="17" t="s">
        <v>647</v>
      </c>
      <c r="C169" s="17" t="s">
        <v>605</v>
      </c>
      <c r="D169" s="38" t="s">
        <v>605</v>
      </c>
      <c r="E169" s="24" t="s">
        <v>703</v>
      </c>
      <c r="F169" s="24">
        <v>262519049</v>
      </c>
      <c r="G169" s="38">
        <v>44026</v>
      </c>
      <c r="H169" s="17" t="s">
        <v>1093</v>
      </c>
      <c r="I169" s="24" t="s">
        <v>1630</v>
      </c>
      <c r="J169" s="23" t="s">
        <v>825</v>
      </c>
      <c r="K169" s="43">
        <v>56100</v>
      </c>
    </row>
    <row r="170" spans="1:11" ht="27">
      <c r="A170" s="24" t="s">
        <v>1908</v>
      </c>
      <c r="B170" s="17" t="s">
        <v>647</v>
      </c>
      <c r="C170" s="17" t="s">
        <v>605</v>
      </c>
      <c r="D170" s="38" t="s">
        <v>605</v>
      </c>
      <c r="E170" s="24" t="s">
        <v>710</v>
      </c>
      <c r="F170" s="24">
        <v>14296349</v>
      </c>
      <c r="G170" s="38">
        <v>44026</v>
      </c>
      <c r="H170" s="17" t="s">
        <v>1094</v>
      </c>
      <c r="I170" s="24" t="s">
        <v>1630</v>
      </c>
      <c r="J170" s="23" t="s">
        <v>825</v>
      </c>
      <c r="K170" s="43">
        <v>1983700</v>
      </c>
    </row>
    <row r="171" spans="1:11" ht="27">
      <c r="A171" s="24" t="s">
        <v>1908</v>
      </c>
      <c r="B171" s="17" t="s">
        <v>647</v>
      </c>
      <c r="C171" s="17" t="s">
        <v>605</v>
      </c>
      <c r="D171" s="38" t="s">
        <v>605</v>
      </c>
      <c r="E171" s="24" t="s">
        <v>703</v>
      </c>
      <c r="F171" s="24">
        <v>48608566</v>
      </c>
      <c r="G171" s="38">
        <v>44026</v>
      </c>
      <c r="H171" s="17" t="s">
        <v>1095</v>
      </c>
      <c r="I171" s="24" t="s">
        <v>1055</v>
      </c>
      <c r="J171" s="23" t="s">
        <v>1056</v>
      </c>
      <c r="K171" s="43">
        <v>12010</v>
      </c>
    </row>
    <row r="172" spans="1:11" ht="27">
      <c r="A172" s="24" t="s">
        <v>1908</v>
      </c>
      <c r="B172" s="17" t="s">
        <v>647</v>
      </c>
      <c r="C172" s="17" t="s">
        <v>605</v>
      </c>
      <c r="D172" s="38" t="s">
        <v>605</v>
      </c>
      <c r="E172" s="24" t="s">
        <v>703</v>
      </c>
      <c r="F172" s="24">
        <v>48609157</v>
      </c>
      <c r="G172" s="38">
        <v>44026</v>
      </c>
      <c r="H172" s="17" t="s">
        <v>1096</v>
      </c>
      <c r="I172" s="24" t="s">
        <v>1055</v>
      </c>
      <c r="J172" s="23" t="s">
        <v>1056</v>
      </c>
      <c r="K172" s="43">
        <v>26950</v>
      </c>
    </row>
    <row r="173" spans="1:11" ht="27">
      <c r="A173" s="24" t="s">
        <v>1908</v>
      </c>
      <c r="B173" s="17" t="s">
        <v>647</v>
      </c>
      <c r="C173" s="17" t="s">
        <v>605</v>
      </c>
      <c r="D173" s="38" t="s">
        <v>605</v>
      </c>
      <c r="E173" s="24" t="s">
        <v>710</v>
      </c>
      <c r="F173" s="24">
        <v>1182374</v>
      </c>
      <c r="G173" s="38">
        <v>44026</v>
      </c>
      <c r="H173" s="17" t="s">
        <v>1097</v>
      </c>
      <c r="I173" s="24" t="s">
        <v>1055</v>
      </c>
      <c r="J173" s="23" t="s">
        <v>1056</v>
      </c>
      <c r="K173" s="43">
        <v>233750</v>
      </c>
    </row>
    <row r="174" spans="1:11" ht="27">
      <c r="A174" s="24" t="s">
        <v>1908</v>
      </c>
      <c r="B174" s="17" t="s">
        <v>647</v>
      </c>
      <c r="C174" s="17" t="s">
        <v>605</v>
      </c>
      <c r="D174" s="38" t="s">
        <v>605</v>
      </c>
      <c r="E174" s="24" t="s">
        <v>703</v>
      </c>
      <c r="F174" s="24">
        <v>48606200</v>
      </c>
      <c r="G174" s="38">
        <v>44026</v>
      </c>
      <c r="H174" s="17" t="s">
        <v>1098</v>
      </c>
      <c r="I174" s="24" t="s">
        <v>1055</v>
      </c>
      <c r="J174" s="23" t="s">
        <v>1056</v>
      </c>
      <c r="K174" s="43">
        <v>14300</v>
      </c>
    </row>
    <row r="175" spans="1:11" ht="27">
      <c r="A175" s="24" t="s">
        <v>1908</v>
      </c>
      <c r="B175" s="17" t="s">
        <v>647</v>
      </c>
      <c r="C175" s="17" t="s">
        <v>605</v>
      </c>
      <c r="D175" s="38" t="s">
        <v>605</v>
      </c>
      <c r="E175" s="24" t="s">
        <v>703</v>
      </c>
      <c r="F175" s="24">
        <v>48606201</v>
      </c>
      <c r="G175" s="38">
        <v>44026</v>
      </c>
      <c r="H175" s="17" t="s">
        <v>1099</v>
      </c>
      <c r="I175" s="24" t="s">
        <v>1055</v>
      </c>
      <c r="J175" s="23" t="s">
        <v>1056</v>
      </c>
      <c r="K175" s="43">
        <v>5150</v>
      </c>
    </row>
    <row r="176" spans="1:11" ht="27">
      <c r="A176" s="24" t="s">
        <v>1908</v>
      </c>
      <c r="B176" s="17" t="s">
        <v>647</v>
      </c>
      <c r="C176" s="17" t="s">
        <v>605</v>
      </c>
      <c r="D176" s="38" t="s">
        <v>605</v>
      </c>
      <c r="E176" s="24" t="s">
        <v>703</v>
      </c>
      <c r="F176" s="24">
        <v>48742848</v>
      </c>
      <c r="G176" s="38">
        <v>44026</v>
      </c>
      <c r="H176" s="17" t="s">
        <v>1100</v>
      </c>
      <c r="I176" s="24" t="s">
        <v>1055</v>
      </c>
      <c r="J176" s="23" t="s">
        <v>1056</v>
      </c>
      <c r="K176" s="43">
        <v>49560</v>
      </c>
    </row>
    <row r="177" spans="1:11" ht="27">
      <c r="A177" s="24" t="s">
        <v>1908</v>
      </c>
      <c r="B177" s="17" t="s">
        <v>609</v>
      </c>
      <c r="C177" s="17" t="s">
        <v>605</v>
      </c>
      <c r="D177" s="38" t="s">
        <v>605</v>
      </c>
      <c r="E177" s="17" t="s">
        <v>689</v>
      </c>
      <c r="F177" s="17">
        <v>5200381</v>
      </c>
      <c r="G177" s="34">
        <v>44026</v>
      </c>
      <c r="H177" s="17" t="s">
        <v>1101</v>
      </c>
      <c r="I177" s="24" t="s">
        <v>1102</v>
      </c>
      <c r="J177" s="35" t="s">
        <v>1103</v>
      </c>
      <c r="K177" s="68">
        <v>791350</v>
      </c>
    </row>
    <row r="178" spans="1:11" ht="13.5">
      <c r="A178" s="24" t="s">
        <v>1908</v>
      </c>
      <c r="B178" s="17" t="s">
        <v>609</v>
      </c>
      <c r="C178" s="17" t="s">
        <v>605</v>
      </c>
      <c r="D178" s="38" t="s">
        <v>605</v>
      </c>
      <c r="E178" s="17" t="s">
        <v>689</v>
      </c>
      <c r="F178" s="17">
        <v>5200383</v>
      </c>
      <c r="G178" s="34">
        <v>44027</v>
      </c>
      <c r="H178" s="17" t="s">
        <v>1104</v>
      </c>
      <c r="I178" s="24" t="s">
        <v>1105</v>
      </c>
      <c r="J178" s="35" t="s">
        <v>1106</v>
      </c>
      <c r="K178" s="68">
        <v>800000</v>
      </c>
    </row>
    <row r="179" spans="1:11" ht="13.5">
      <c r="A179" s="24" t="s">
        <v>1908</v>
      </c>
      <c r="B179" s="17" t="s">
        <v>647</v>
      </c>
      <c r="C179" s="17" t="s">
        <v>605</v>
      </c>
      <c r="D179" s="38" t="s">
        <v>605</v>
      </c>
      <c r="E179" s="24" t="s">
        <v>703</v>
      </c>
      <c r="F179" s="24">
        <v>621569</v>
      </c>
      <c r="G179" s="38">
        <v>44028</v>
      </c>
      <c r="H179" s="24" t="s">
        <v>1107</v>
      </c>
      <c r="I179" s="24" t="s">
        <v>1108</v>
      </c>
      <c r="J179" s="23" t="s">
        <v>1109</v>
      </c>
      <c r="K179" s="43">
        <v>175000</v>
      </c>
    </row>
    <row r="180" spans="1:11" ht="13.5">
      <c r="A180" s="24" t="s">
        <v>1908</v>
      </c>
      <c r="B180" s="17" t="s">
        <v>647</v>
      </c>
      <c r="C180" s="17" t="s">
        <v>605</v>
      </c>
      <c r="D180" s="38" t="s">
        <v>605</v>
      </c>
      <c r="E180" s="24" t="s">
        <v>703</v>
      </c>
      <c r="F180" s="24">
        <v>627667</v>
      </c>
      <c r="G180" s="38">
        <v>44028</v>
      </c>
      <c r="H180" s="24" t="s">
        <v>1110</v>
      </c>
      <c r="I180" s="24" t="s">
        <v>1108</v>
      </c>
      <c r="J180" s="23" t="s">
        <v>1109</v>
      </c>
      <c r="K180" s="43">
        <v>6000</v>
      </c>
    </row>
    <row r="181" spans="1:11" ht="13.5">
      <c r="A181" s="24" t="s">
        <v>1908</v>
      </c>
      <c r="B181" s="17" t="s">
        <v>604</v>
      </c>
      <c r="C181" s="17" t="s">
        <v>605</v>
      </c>
      <c r="D181" s="38" t="s">
        <v>605</v>
      </c>
      <c r="E181" s="17" t="s">
        <v>657</v>
      </c>
      <c r="F181" s="17">
        <v>5200054</v>
      </c>
      <c r="G181" s="34">
        <v>44029</v>
      </c>
      <c r="H181" s="17" t="s">
        <v>1111</v>
      </c>
      <c r="I181" s="17" t="s">
        <v>1112</v>
      </c>
      <c r="J181" s="35" t="s">
        <v>1113</v>
      </c>
      <c r="K181" s="68">
        <v>2998251</v>
      </c>
    </row>
    <row r="182" spans="1:11" ht="13.5">
      <c r="A182" s="24" t="s">
        <v>1908</v>
      </c>
      <c r="B182" s="17" t="s">
        <v>647</v>
      </c>
      <c r="C182" s="17" t="s">
        <v>605</v>
      </c>
      <c r="D182" s="38" t="s">
        <v>605</v>
      </c>
      <c r="E182" s="24" t="s">
        <v>710</v>
      </c>
      <c r="F182" s="24">
        <v>892912</v>
      </c>
      <c r="G182" s="38">
        <v>44032</v>
      </c>
      <c r="H182" s="17" t="s">
        <v>1114</v>
      </c>
      <c r="I182" s="16" t="s">
        <v>956</v>
      </c>
      <c r="J182" s="18" t="s">
        <v>655</v>
      </c>
      <c r="K182" s="43">
        <v>3892</v>
      </c>
    </row>
    <row r="183" spans="1:11" ht="13.5">
      <c r="A183" s="24" t="s">
        <v>1908</v>
      </c>
      <c r="B183" s="17" t="s">
        <v>647</v>
      </c>
      <c r="C183" s="17" t="s">
        <v>605</v>
      </c>
      <c r="D183" s="38" t="s">
        <v>605</v>
      </c>
      <c r="E183" s="24" t="s">
        <v>710</v>
      </c>
      <c r="F183" s="24">
        <v>895061</v>
      </c>
      <c r="G183" s="38">
        <v>44032</v>
      </c>
      <c r="H183" s="17" t="s">
        <v>1115</v>
      </c>
      <c r="I183" s="16" t="s">
        <v>956</v>
      </c>
      <c r="J183" s="18" t="s">
        <v>655</v>
      </c>
      <c r="K183" s="43">
        <v>1918765</v>
      </c>
    </row>
    <row r="184" spans="1:11" ht="13.5">
      <c r="A184" s="24" t="s">
        <v>1908</v>
      </c>
      <c r="B184" s="17" t="s">
        <v>609</v>
      </c>
      <c r="C184" s="17" t="s">
        <v>605</v>
      </c>
      <c r="D184" s="38" t="s">
        <v>605</v>
      </c>
      <c r="E184" s="17" t="s">
        <v>689</v>
      </c>
      <c r="F184" s="17">
        <v>5200386</v>
      </c>
      <c r="G184" s="34">
        <v>44032</v>
      </c>
      <c r="H184" s="17" t="s">
        <v>1116</v>
      </c>
      <c r="I184" s="17" t="s">
        <v>989</v>
      </c>
      <c r="J184" s="35" t="s">
        <v>990</v>
      </c>
      <c r="K184" s="68">
        <v>90000</v>
      </c>
    </row>
    <row r="185" spans="1:11" ht="13.5">
      <c r="A185" s="24" t="s">
        <v>1908</v>
      </c>
      <c r="B185" s="17" t="s">
        <v>606</v>
      </c>
      <c r="C185" s="24" t="s">
        <v>1072</v>
      </c>
      <c r="D185" s="53">
        <v>43977</v>
      </c>
      <c r="E185" s="17" t="s">
        <v>689</v>
      </c>
      <c r="F185" s="17">
        <v>5200398</v>
      </c>
      <c r="G185" s="34">
        <v>44034</v>
      </c>
      <c r="H185" s="17" t="s">
        <v>1117</v>
      </c>
      <c r="I185" s="17" t="s">
        <v>1118</v>
      </c>
      <c r="J185" s="35" t="s">
        <v>1119</v>
      </c>
      <c r="K185" s="68">
        <v>232050</v>
      </c>
    </row>
    <row r="186" spans="1:11" ht="13.5">
      <c r="A186" s="24" t="s">
        <v>1908</v>
      </c>
      <c r="B186" s="17" t="s">
        <v>606</v>
      </c>
      <c r="C186" s="24" t="s">
        <v>1072</v>
      </c>
      <c r="D186" s="53">
        <v>43977</v>
      </c>
      <c r="E186" s="17" t="s">
        <v>689</v>
      </c>
      <c r="F186" s="17">
        <v>5200399</v>
      </c>
      <c r="G186" s="34">
        <v>44034</v>
      </c>
      <c r="H186" s="17" t="s">
        <v>1120</v>
      </c>
      <c r="I186" s="17" t="s">
        <v>1118</v>
      </c>
      <c r="J186" s="35" t="s">
        <v>1119</v>
      </c>
      <c r="K186" s="68">
        <v>160650</v>
      </c>
    </row>
    <row r="187" spans="1:11" ht="27">
      <c r="A187" s="24" t="s">
        <v>1908</v>
      </c>
      <c r="B187" s="17" t="s">
        <v>647</v>
      </c>
      <c r="C187" s="17" t="s">
        <v>605</v>
      </c>
      <c r="D187" s="38" t="s">
        <v>605</v>
      </c>
      <c r="E187" s="24" t="s">
        <v>710</v>
      </c>
      <c r="F187" s="24">
        <v>14332593</v>
      </c>
      <c r="G187" s="38">
        <v>44035</v>
      </c>
      <c r="H187" s="17" t="s">
        <v>1121</v>
      </c>
      <c r="I187" s="24" t="s">
        <v>1630</v>
      </c>
      <c r="J187" s="23" t="s">
        <v>825</v>
      </c>
      <c r="K187" s="43">
        <v>306200</v>
      </c>
    </row>
    <row r="188" spans="1:11" ht="13.5">
      <c r="A188" s="24" t="s">
        <v>1908</v>
      </c>
      <c r="B188" s="17" t="s">
        <v>647</v>
      </c>
      <c r="C188" s="17" t="s">
        <v>605</v>
      </c>
      <c r="D188" s="38" t="s">
        <v>605</v>
      </c>
      <c r="E188" s="24" t="s">
        <v>710</v>
      </c>
      <c r="F188" s="24">
        <v>1189422</v>
      </c>
      <c r="G188" s="38">
        <v>44035</v>
      </c>
      <c r="H188" s="24" t="s">
        <v>1122</v>
      </c>
      <c r="I188" s="24" t="s">
        <v>1055</v>
      </c>
      <c r="J188" s="23" t="s">
        <v>1056</v>
      </c>
      <c r="K188" s="43">
        <v>6180</v>
      </c>
    </row>
    <row r="189" spans="1:11" ht="27">
      <c r="A189" s="24" t="s">
        <v>1908</v>
      </c>
      <c r="B189" s="17" t="s">
        <v>647</v>
      </c>
      <c r="C189" s="17" t="s">
        <v>605</v>
      </c>
      <c r="D189" s="38" t="s">
        <v>605</v>
      </c>
      <c r="E189" s="24" t="s">
        <v>710</v>
      </c>
      <c r="F189" s="24">
        <v>1189423</v>
      </c>
      <c r="G189" s="38">
        <v>44035</v>
      </c>
      <c r="H189" s="17" t="s">
        <v>1123</v>
      </c>
      <c r="I189" s="24" t="s">
        <v>1055</v>
      </c>
      <c r="J189" s="23" t="s">
        <v>1056</v>
      </c>
      <c r="K189" s="43">
        <v>7420</v>
      </c>
    </row>
    <row r="190" spans="1:11" ht="27">
      <c r="A190" s="24" t="s">
        <v>1908</v>
      </c>
      <c r="B190" s="17" t="s">
        <v>647</v>
      </c>
      <c r="C190" s="17" t="s">
        <v>605</v>
      </c>
      <c r="D190" s="38" t="s">
        <v>605</v>
      </c>
      <c r="E190" s="24" t="s">
        <v>703</v>
      </c>
      <c r="F190" s="24">
        <v>48974680</v>
      </c>
      <c r="G190" s="38">
        <v>44035</v>
      </c>
      <c r="H190" s="17" t="s">
        <v>1124</v>
      </c>
      <c r="I190" s="24" t="s">
        <v>1055</v>
      </c>
      <c r="J190" s="23" t="s">
        <v>1056</v>
      </c>
      <c r="K190" s="43">
        <v>16690</v>
      </c>
    </row>
    <row r="191" spans="1:11" ht="27">
      <c r="A191" s="24" t="s">
        <v>1908</v>
      </c>
      <c r="B191" s="17" t="s">
        <v>647</v>
      </c>
      <c r="C191" s="17" t="s">
        <v>605</v>
      </c>
      <c r="D191" s="38" t="s">
        <v>605</v>
      </c>
      <c r="E191" s="24" t="s">
        <v>710</v>
      </c>
      <c r="F191" s="24">
        <v>1190400</v>
      </c>
      <c r="G191" s="38">
        <v>44035</v>
      </c>
      <c r="H191" s="17" t="s">
        <v>1125</v>
      </c>
      <c r="I191" s="24" t="s">
        <v>1055</v>
      </c>
      <c r="J191" s="23" t="s">
        <v>1056</v>
      </c>
      <c r="K191" s="43">
        <v>187180</v>
      </c>
    </row>
    <row r="192" spans="1:11" ht="27">
      <c r="A192" s="24" t="s">
        <v>1908</v>
      </c>
      <c r="B192" s="17" t="s">
        <v>647</v>
      </c>
      <c r="C192" s="17" t="s">
        <v>605</v>
      </c>
      <c r="D192" s="38" t="s">
        <v>605</v>
      </c>
      <c r="E192" s="24" t="s">
        <v>710</v>
      </c>
      <c r="F192" s="24">
        <v>143994</v>
      </c>
      <c r="G192" s="38">
        <v>44035</v>
      </c>
      <c r="H192" s="17" t="s">
        <v>1126</v>
      </c>
      <c r="I192" s="24" t="s">
        <v>1127</v>
      </c>
      <c r="J192" s="23" t="s">
        <v>1128</v>
      </c>
      <c r="K192" s="43">
        <v>180180</v>
      </c>
    </row>
    <row r="193" spans="1:11" ht="27">
      <c r="A193" s="24" t="s">
        <v>1908</v>
      </c>
      <c r="B193" s="17" t="s">
        <v>647</v>
      </c>
      <c r="C193" s="17" t="s">
        <v>605</v>
      </c>
      <c r="D193" s="38" t="s">
        <v>605</v>
      </c>
      <c r="E193" s="24" t="s">
        <v>703</v>
      </c>
      <c r="F193" s="24">
        <v>49030549</v>
      </c>
      <c r="G193" s="38">
        <v>44036</v>
      </c>
      <c r="H193" s="17" t="s">
        <v>1129</v>
      </c>
      <c r="I193" s="24" t="s">
        <v>1055</v>
      </c>
      <c r="J193" s="23" t="s">
        <v>1056</v>
      </c>
      <c r="K193" s="43">
        <v>7980</v>
      </c>
    </row>
    <row r="194" spans="1:11" ht="27">
      <c r="A194" s="24" t="s">
        <v>1908</v>
      </c>
      <c r="B194" s="17" t="s">
        <v>647</v>
      </c>
      <c r="C194" s="17" t="s">
        <v>605</v>
      </c>
      <c r="D194" s="38" t="s">
        <v>605</v>
      </c>
      <c r="E194" s="24" t="s">
        <v>703</v>
      </c>
      <c r="F194" s="24">
        <v>49075643</v>
      </c>
      <c r="G194" s="38">
        <v>44036</v>
      </c>
      <c r="H194" s="17" t="s">
        <v>1130</v>
      </c>
      <c r="I194" s="24" t="s">
        <v>1055</v>
      </c>
      <c r="J194" s="23" t="s">
        <v>1056</v>
      </c>
      <c r="K194" s="43">
        <v>50870</v>
      </c>
    </row>
    <row r="195" spans="1:11" ht="27">
      <c r="A195" s="24" t="s">
        <v>1908</v>
      </c>
      <c r="B195" s="17" t="s">
        <v>647</v>
      </c>
      <c r="C195" s="17" t="s">
        <v>605</v>
      </c>
      <c r="D195" s="38" t="s">
        <v>605</v>
      </c>
      <c r="E195" s="24" t="s">
        <v>703</v>
      </c>
      <c r="F195" s="24">
        <v>49054881</v>
      </c>
      <c r="G195" s="38">
        <v>44036</v>
      </c>
      <c r="H195" s="17" t="s">
        <v>1131</v>
      </c>
      <c r="I195" s="24" t="s">
        <v>1055</v>
      </c>
      <c r="J195" s="23" t="s">
        <v>1056</v>
      </c>
      <c r="K195" s="43">
        <v>18090</v>
      </c>
    </row>
    <row r="196" spans="1:11" ht="27">
      <c r="A196" s="24" t="s">
        <v>1908</v>
      </c>
      <c r="B196" s="17" t="s">
        <v>647</v>
      </c>
      <c r="C196" s="17" t="s">
        <v>605</v>
      </c>
      <c r="D196" s="38" t="s">
        <v>605</v>
      </c>
      <c r="E196" s="24" t="s">
        <v>703</v>
      </c>
      <c r="F196" s="24">
        <v>48988951</v>
      </c>
      <c r="G196" s="38">
        <v>44036</v>
      </c>
      <c r="H196" s="17" t="s">
        <v>1132</v>
      </c>
      <c r="I196" s="24" t="s">
        <v>1055</v>
      </c>
      <c r="J196" s="23" t="s">
        <v>1056</v>
      </c>
      <c r="K196" s="43">
        <v>63540</v>
      </c>
    </row>
    <row r="197" spans="1:11" ht="27">
      <c r="A197" s="24" t="s">
        <v>1908</v>
      </c>
      <c r="B197" s="17" t="s">
        <v>604</v>
      </c>
      <c r="C197" s="17" t="s">
        <v>605</v>
      </c>
      <c r="D197" s="38" t="s">
        <v>605</v>
      </c>
      <c r="E197" s="17" t="s">
        <v>689</v>
      </c>
      <c r="F197" s="17">
        <v>5200406</v>
      </c>
      <c r="G197" s="34">
        <v>44036</v>
      </c>
      <c r="H197" s="17" t="s">
        <v>1133</v>
      </c>
      <c r="I197" s="24" t="s">
        <v>1134</v>
      </c>
      <c r="J197" s="35" t="s">
        <v>1135</v>
      </c>
      <c r="K197" s="68">
        <v>2218500</v>
      </c>
    </row>
    <row r="198" spans="1:11" ht="13.5">
      <c r="A198" s="24" t="s">
        <v>1908</v>
      </c>
      <c r="B198" s="17" t="s">
        <v>606</v>
      </c>
      <c r="C198" s="24" t="s">
        <v>1072</v>
      </c>
      <c r="D198" s="53">
        <v>43977</v>
      </c>
      <c r="E198" s="17" t="s">
        <v>689</v>
      </c>
      <c r="F198" s="17">
        <v>5200407</v>
      </c>
      <c r="G198" s="34">
        <v>44039</v>
      </c>
      <c r="H198" s="17" t="s">
        <v>1136</v>
      </c>
      <c r="I198" s="24" t="s">
        <v>1137</v>
      </c>
      <c r="J198" s="35" t="s">
        <v>1138</v>
      </c>
      <c r="K198" s="68">
        <v>126021</v>
      </c>
    </row>
    <row r="199" spans="1:11" ht="27">
      <c r="A199" s="24" t="s">
        <v>1908</v>
      </c>
      <c r="B199" s="17" t="s">
        <v>647</v>
      </c>
      <c r="C199" s="17" t="s">
        <v>605</v>
      </c>
      <c r="D199" s="38" t="s">
        <v>605</v>
      </c>
      <c r="E199" s="24" t="s">
        <v>710</v>
      </c>
      <c r="F199" s="24">
        <v>7000249</v>
      </c>
      <c r="G199" s="38">
        <v>44040</v>
      </c>
      <c r="H199" s="17" t="s">
        <v>1139</v>
      </c>
      <c r="I199" s="24" t="s">
        <v>1047</v>
      </c>
      <c r="J199" s="23" t="s">
        <v>1048</v>
      </c>
      <c r="K199" s="43">
        <v>859118</v>
      </c>
    </row>
    <row r="200" spans="1:11" ht="27">
      <c r="A200" s="24" t="s">
        <v>1908</v>
      </c>
      <c r="B200" s="17" t="s">
        <v>647</v>
      </c>
      <c r="C200" s="17" t="s">
        <v>605</v>
      </c>
      <c r="D200" s="38" t="s">
        <v>605</v>
      </c>
      <c r="E200" s="24" t="s">
        <v>710</v>
      </c>
      <c r="F200" s="24">
        <v>7007749</v>
      </c>
      <c r="G200" s="38">
        <v>44041</v>
      </c>
      <c r="H200" s="17" t="s">
        <v>1140</v>
      </c>
      <c r="I200" s="24" t="s">
        <v>1047</v>
      </c>
      <c r="J200" s="23" t="s">
        <v>1048</v>
      </c>
      <c r="K200" s="43">
        <v>810498</v>
      </c>
    </row>
    <row r="201" spans="1:11" ht="27">
      <c r="A201" s="24" t="s">
        <v>1908</v>
      </c>
      <c r="B201" s="17" t="s">
        <v>647</v>
      </c>
      <c r="C201" s="17" t="s">
        <v>605</v>
      </c>
      <c r="D201" s="38" t="s">
        <v>605</v>
      </c>
      <c r="E201" s="24" t="s">
        <v>710</v>
      </c>
      <c r="F201" s="24">
        <v>7008690</v>
      </c>
      <c r="G201" s="38">
        <v>44041</v>
      </c>
      <c r="H201" s="17" t="s">
        <v>1141</v>
      </c>
      <c r="I201" s="24" t="s">
        <v>1047</v>
      </c>
      <c r="J201" s="23" t="s">
        <v>1048</v>
      </c>
      <c r="K201" s="43">
        <v>582511</v>
      </c>
    </row>
    <row r="202" spans="1:11" ht="13.5">
      <c r="A202" s="24" t="s">
        <v>1908</v>
      </c>
      <c r="B202" s="17" t="s">
        <v>604</v>
      </c>
      <c r="C202" s="17" t="s">
        <v>605</v>
      </c>
      <c r="D202" s="38" t="s">
        <v>605</v>
      </c>
      <c r="E202" s="17" t="s">
        <v>657</v>
      </c>
      <c r="F202" s="17">
        <v>5200056</v>
      </c>
      <c r="G202" s="34">
        <v>44041</v>
      </c>
      <c r="H202" s="17" t="s">
        <v>1142</v>
      </c>
      <c r="I202" s="24" t="s">
        <v>1065</v>
      </c>
      <c r="J202" s="35" t="s">
        <v>1066</v>
      </c>
      <c r="K202" s="68">
        <v>2524518</v>
      </c>
    </row>
    <row r="203" spans="1:11" ht="27">
      <c r="A203" s="24" t="s">
        <v>1908</v>
      </c>
      <c r="B203" s="17" t="s">
        <v>647</v>
      </c>
      <c r="C203" s="17" t="s">
        <v>605</v>
      </c>
      <c r="D203" s="38" t="s">
        <v>605</v>
      </c>
      <c r="E203" s="24" t="s">
        <v>703</v>
      </c>
      <c r="F203" s="24">
        <v>80492348</v>
      </c>
      <c r="G203" s="38">
        <v>44043</v>
      </c>
      <c r="H203" s="17" t="s">
        <v>1143</v>
      </c>
      <c r="I203" s="24" t="s">
        <v>1047</v>
      </c>
      <c r="J203" s="23" t="s">
        <v>1048</v>
      </c>
      <c r="K203" s="43">
        <v>139225</v>
      </c>
    </row>
    <row r="204" spans="1:11" ht="27">
      <c r="A204" s="24" t="s">
        <v>1908</v>
      </c>
      <c r="B204" s="17" t="s">
        <v>647</v>
      </c>
      <c r="C204" s="17" t="s">
        <v>605</v>
      </c>
      <c r="D204" s="38" t="s">
        <v>605</v>
      </c>
      <c r="E204" s="24" t="s">
        <v>710</v>
      </c>
      <c r="F204" s="24">
        <v>7010563</v>
      </c>
      <c r="G204" s="38">
        <v>44043</v>
      </c>
      <c r="H204" s="17" t="s">
        <v>1144</v>
      </c>
      <c r="I204" s="24" t="s">
        <v>1047</v>
      </c>
      <c r="J204" s="23" t="s">
        <v>1048</v>
      </c>
      <c r="K204" s="43">
        <v>278226</v>
      </c>
    </row>
    <row r="205" spans="1:11" ht="27">
      <c r="A205" s="24" t="s">
        <v>1908</v>
      </c>
      <c r="B205" s="17" t="s">
        <v>647</v>
      </c>
      <c r="C205" s="17" t="s">
        <v>605</v>
      </c>
      <c r="D205" s="38" t="s">
        <v>605</v>
      </c>
      <c r="E205" s="24" t="s">
        <v>710</v>
      </c>
      <c r="F205" s="24">
        <v>7011788</v>
      </c>
      <c r="G205" s="38">
        <v>44043</v>
      </c>
      <c r="H205" s="17" t="s">
        <v>1145</v>
      </c>
      <c r="I205" s="24" t="s">
        <v>1047</v>
      </c>
      <c r="J205" s="23" t="s">
        <v>1048</v>
      </c>
      <c r="K205" s="43">
        <v>732626</v>
      </c>
    </row>
    <row r="206" spans="1:11" ht="27">
      <c r="A206" s="24" t="s">
        <v>1908</v>
      </c>
      <c r="B206" s="17" t="s">
        <v>647</v>
      </c>
      <c r="C206" s="17" t="s">
        <v>605</v>
      </c>
      <c r="D206" s="38" t="s">
        <v>605</v>
      </c>
      <c r="E206" s="24" t="s">
        <v>703</v>
      </c>
      <c r="F206" s="24">
        <v>651549</v>
      </c>
      <c r="G206" s="38">
        <v>44043</v>
      </c>
      <c r="H206" s="17" t="s">
        <v>1146</v>
      </c>
      <c r="I206" s="24" t="s">
        <v>1052</v>
      </c>
      <c r="J206" s="23" t="s">
        <v>1053</v>
      </c>
      <c r="K206" s="43">
        <v>201568</v>
      </c>
    </row>
    <row r="207" spans="1:11" ht="27">
      <c r="A207" s="24" t="s">
        <v>1908</v>
      </c>
      <c r="B207" s="17" t="s">
        <v>647</v>
      </c>
      <c r="C207" s="17" t="s">
        <v>605</v>
      </c>
      <c r="D207" s="38" t="s">
        <v>605</v>
      </c>
      <c r="E207" s="24" t="s">
        <v>703</v>
      </c>
      <c r="F207" s="24">
        <v>49122139</v>
      </c>
      <c r="G207" s="38">
        <v>44043</v>
      </c>
      <c r="H207" s="17" t="s">
        <v>1147</v>
      </c>
      <c r="I207" s="24" t="s">
        <v>1055</v>
      </c>
      <c r="J207" s="23" t="s">
        <v>1056</v>
      </c>
      <c r="K207" s="43">
        <v>40570</v>
      </c>
    </row>
    <row r="208" spans="1:11" ht="27">
      <c r="A208" s="24" t="s">
        <v>1908</v>
      </c>
      <c r="B208" s="17" t="s">
        <v>647</v>
      </c>
      <c r="C208" s="17" t="s">
        <v>605</v>
      </c>
      <c r="D208" s="38" t="s">
        <v>605</v>
      </c>
      <c r="E208" s="24" t="s">
        <v>703</v>
      </c>
      <c r="F208" s="24">
        <v>49180034</v>
      </c>
      <c r="G208" s="38">
        <v>44043</v>
      </c>
      <c r="H208" s="17" t="s">
        <v>1148</v>
      </c>
      <c r="I208" s="24" t="s">
        <v>1055</v>
      </c>
      <c r="J208" s="23" t="s">
        <v>1056</v>
      </c>
      <c r="K208" s="43">
        <v>52180</v>
      </c>
    </row>
    <row r="209" spans="1:11" ht="13.5">
      <c r="A209" s="24" t="s">
        <v>1918</v>
      </c>
      <c r="B209" s="17" t="s">
        <v>647</v>
      </c>
      <c r="C209" s="17" t="s">
        <v>605</v>
      </c>
      <c r="D209" s="38" t="s">
        <v>605</v>
      </c>
      <c r="E209" s="24" t="s">
        <v>710</v>
      </c>
      <c r="F209" s="63">
        <v>14277247</v>
      </c>
      <c r="G209" s="34">
        <v>44017</v>
      </c>
      <c r="H209" s="63" t="s">
        <v>1769</v>
      </c>
      <c r="I209" s="63" t="s">
        <v>1770</v>
      </c>
      <c r="J209" s="69" t="s">
        <v>825</v>
      </c>
      <c r="K209" s="70">
        <v>3960900</v>
      </c>
    </row>
    <row r="210" spans="1:11" ht="13.5">
      <c r="A210" s="24" t="s">
        <v>1918</v>
      </c>
      <c r="B210" s="17" t="s">
        <v>647</v>
      </c>
      <c r="C210" s="17" t="s">
        <v>605</v>
      </c>
      <c r="D210" s="38" t="s">
        <v>605</v>
      </c>
      <c r="E210" s="24" t="s">
        <v>710</v>
      </c>
      <c r="F210" s="63">
        <v>14268371</v>
      </c>
      <c r="G210" s="34">
        <v>44013</v>
      </c>
      <c r="H210" s="63" t="s">
        <v>1771</v>
      </c>
      <c r="I210" s="63" t="s">
        <v>1770</v>
      </c>
      <c r="J210" s="69" t="s">
        <v>825</v>
      </c>
      <c r="K210" s="70">
        <v>643300</v>
      </c>
    </row>
    <row r="211" spans="1:11" ht="13.5">
      <c r="A211" s="24" t="s">
        <v>1918</v>
      </c>
      <c r="B211" s="17" t="s">
        <v>647</v>
      </c>
      <c r="C211" s="17" t="s">
        <v>605</v>
      </c>
      <c r="D211" s="38" t="s">
        <v>605</v>
      </c>
      <c r="E211" s="24" t="s">
        <v>710</v>
      </c>
      <c r="F211" s="17">
        <v>14342602</v>
      </c>
      <c r="G211" s="34">
        <v>44029</v>
      </c>
      <c r="H211" s="63" t="s">
        <v>1772</v>
      </c>
      <c r="I211" s="63" t="s">
        <v>1770</v>
      </c>
      <c r="J211" s="69" t="s">
        <v>825</v>
      </c>
      <c r="K211" s="70">
        <v>29200</v>
      </c>
    </row>
    <row r="212" spans="1:11" ht="13.5">
      <c r="A212" s="24" t="s">
        <v>1918</v>
      </c>
      <c r="B212" s="17" t="s">
        <v>647</v>
      </c>
      <c r="C212" s="17" t="s">
        <v>605</v>
      </c>
      <c r="D212" s="38" t="s">
        <v>605</v>
      </c>
      <c r="E212" s="24" t="s">
        <v>710</v>
      </c>
      <c r="F212" s="17">
        <v>14342601</v>
      </c>
      <c r="G212" s="34">
        <v>44029</v>
      </c>
      <c r="H212" s="63" t="s">
        <v>1773</v>
      </c>
      <c r="I212" s="63" t="s">
        <v>1770</v>
      </c>
      <c r="J212" s="69" t="s">
        <v>825</v>
      </c>
      <c r="K212" s="70">
        <v>170000</v>
      </c>
    </row>
    <row r="213" spans="1:11" ht="13.5">
      <c r="A213" s="24" t="s">
        <v>1918</v>
      </c>
      <c r="B213" s="17" t="s">
        <v>647</v>
      </c>
      <c r="C213" s="17" t="s">
        <v>605</v>
      </c>
      <c r="D213" s="38" t="s">
        <v>605</v>
      </c>
      <c r="E213" s="24" t="s">
        <v>710</v>
      </c>
      <c r="F213" s="17">
        <v>14342600</v>
      </c>
      <c r="G213" s="34">
        <v>44029</v>
      </c>
      <c r="H213" s="63" t="s">
        <v>1774</v>
      </c>
      <c r="I213" s="63" t="s">
        <v>1770</v>
      </c>
      <c r="J213" s="69" t="s">
        <v>825</v>
      </c>
      <c r="K213" s="70">
        <v>26700</v>
      </c>
    </row>
    <row r="214" spans="1:11" ht="13.5">
      <c r="A214" s="24" t="s">
        <v>1918</v>
      </c>
      <c r="B214" s="17" t="s">
        <v>647</v>
      </c>
      <c r="C214" s="17" t="s">
        <v>605</v>
      </c>
      <c r="D214" s="38" t="s">
        <v>605</v>
      </c>
      <c r="E214" s="24" t="s">
        <v>710</v>
      </c>
      <c r="F214" s="17">
        <v>14341538</v>
      </c>
      <c r="G214" s="34">
        <v>44029</v>
      </c>
      <c r="H214" s="63" t="s">
        <v>1772</v>
      </c>
      <c r="I214" s="63" t="s">
        <v>1770</v>
      </c>
      <c r="J214" s="69" t="s">
        <v>825</v>
      </c>
      <c r="K214" s="70">
        <v>55800</v>
      </c>
    </row>
    <row r="215" spans="1:11" ht="13.5">
      <c r="A215" s="24" t="s">
        <v>1918</v>
      </c>
      <c r="B215" s="17" t="s">
        <v>647</v>
      </c>
      <c r="C215" s="17" t="s">
        <v>605</v>
      </c>
      <c r="D215" s="38" t="s">
        <v>605</v>
      </c>
      <c r="E215" s="24" t="s">
        <v>710</v>
      </c>
      <c r="F215" s="17">
        <v>14341537</v>
      </c>
      <c r="G215" s="34">
        <v>44029</v>
      </c>
      <c r="H215" s="63" t="s">
        <v>1772</v>
      </c>
      <c r="I215" s="63" t="s">
        <v>1770</v>
      </c>
      <c r="J215" s="69" t="s">
        <v>825</v>
      </c>
      <c r="K215" s="70">
        <v>17300</v>
      </c>
    </row>
    <row r="216" spans="1:11" ht="13.5">
      <c r="A216" s="24" t="s">
        <v>1918</v>
      </c>
      <c r="B216" s="17" t="s">
        <v>647</v>
      </c>
      <c r="C216" s="17" t="s">
        <v>605</v>
      </c>
      <c r="D216" s="38" t="s">
        <v>605</v>
      </c>
      <c r="E216" s="24" t="s">
        <v>710</v>
      </c>
      <c r="F216" s="17">
        <v>14341536</v>
      </c>
      <c r="G216" s="34">
        <v>44029</v>
      </c>
      <c r="H216" s="63" t="s">
        <v>1772</v>
      </c>
      <c r="I216" s="63" t="s">
        <v>1770</v>
      </c>
      <c r="J216" s="69" t="s">
        <v>825</v>
      </c>
      <c r="K216" s="70">
        <v>13200</v>
      </c>
    </row>
    <row r="217" spans="1:11" ht="13.5">
      <c r="A217" s="24" t="s">
        <v>1918</v>
      </c>
      <c r="B217" s="17" t="s">
        <v>647</v>
      </c>
      <c r="C217" s="17" t="s">
        <v>605</v>
      </c>
      <c r="D217" s="38" t="s">
        <v>605</v>
      </c>
      <c r="E217" s="24" t="s">
        <v>710</v>
      </c>
      <c r="F217" s="17">
        <v>14341535</v>
      </c>
      <c r="G217" s="34">
        <v>44029</v>
      </c>
      <c r="H217" s="63" t="s">
        <v>1772</v>
      </c>
      <c r="I217" s="63" t="s">
        <v>1770</v>
      </c>
      <c r="J217" s="69" t="s">
        <v>825</v>
      </c>
      <c r="K217" s="70">
        <v>6600</v>
      </c>
    </row>
    <row r="218" spans="1:11" ht="13.5">
      <c r="A218" s="24" t="s">
        <v>1918</v>
      </c>
      <c r="B218" s="17" t="s">
        <v>647</v>
      </c>
      <c r="C218" s="17" t="s">
        <v>605</v>
      </c>
      <c r="D218" s="38" t="s">
        <v>605</v>
      </c>
      <c r="E218" s="24" t="s">
        <v>710</v>
      </c>
      <c r="F218" s="17">
        <v>14341534</v>
      </c>
      <c r="G218" s="34">
        <v>44029</v>
      </c>
      <c r="H218" s="63" t="s">
        <v>1772</v>
      </c>
      <c r="I218" s="63" t="s">
        <v>1770</v>
      </c>
      <c r="J218" s="69" t="s">
        <v>825</v>
      </c>
      <c r="K218" s="70">
        <v>37200</v>
      </c>
    </row>
    <row r="219" spans="1:11" ht="13.5">
      <c r="A219" s="24" t="s">
        <v>1918</v>
      </c>
      <c r="B219" s="17" t="s">
        <v>647</v>
      </c>
      <c r="C219" s="17" t="s">
        <v>605</v>
      </c>
      <c r="D219" s="38" t="s">
        <v>605</v>
      </c>
      <c r="E219" s="24" t="s">
        <v>710</v>
      </c>
      <c r="F219" s="17">
        <v>14341533</v>
      </c>
      <c r="G219" s="34">
        <v>44029</v>
      </c>
      <c r="H219" s="63" t="s">
        <v>1772</v>
      </c>
      <c r="I219" s="63" t="s">
        <v>1770</v>
      </c>
      <c r="J219" s="69" t="s">
        <v>825</v>
      </c>
      <c r="K219" s="70">
        <v>21300</v>
      </c>
    </row>
    <row r="220" spans="1:11" ht="13.5">
      <c r="A220" s="24" t="s">
        <v>1918</v>
      </c>
      <c r="B220" s="17" t="s">
        <v>647</v>
      </c>
      <c r="C220" s="17" t="s">
        <v>605</v>
      </c>
      <c r="D220" s="38" t="s">
        <v>605</v>
      </c>
      <c r="E220" s="24" t="s">
        <v>703</v>
      </c>
      <c r="F220" s="63">
        <v>262655111</v>
      </c>
      <c r="G220" s="34">
        <v>44018</v>
      </c>
      <c r="H220" s="63" t="s">
        <v>1775</v>
      </c>
      <c r="I220" s="63" t="s">
        <v>1770</v>
      </c>
      <c r="J220" s="69" t="s">
        <v>825</v>
      </c>
      <c r="K220" s="70">
        <v>126200</v>
      </c>
    </row>
    <row r="221" spans="1:11" ht="13.5">
      <c r="A221" s="24" t="s">
        <v>1918</v>
      </c>
      <c r="B221" s="17" t="s">
        <v>647</v>
      </c>
      <c r="C221" s="17" t="s">
        <v>605</v>
      </c>
      <c r="D221" s="38" t="s">
        <v>605</v>
      </c>
      <c r="E221" s="24" t="s">
        <v>703</v>
      </c>
      <c r="F221" s="63">
        <v>264382855</v>
      </c>
      <c r="G221" s="34">
        <v>44033</v>
      </c>
      <c r="H221" s="63" t="s">
        <v>1776</v>
      </c>
      <c r="I221" s="63" t="s">
        <v>1770</v>
      </c>
      <c r="J221" s="69" t="s">
        <v>825</v>
      </c>
      <c r="K221" s="70">
        <v>43100</v>
      </c>
    </row>
    <row r="222" spans="1:11" ht="27">
      <c r="A222" s="24" t="s">
        <v>1918</v>
      </c>
      <c r="B222" s="17" t="s">
        <v>647</v>
      </c>
      <c r="C222" s="17" t="s">
        <v>605</v>
      </c>
      <c r="D222" s="38" t="s">
        <v>605</v>
      </c>
      <c r="E222" s="24" t="s">
        <v>703</v>
      </c>
      <c r="F222" s="63">
        <v>58713791</v>
      </c>
      <c r="G222" s="34">
        <v>44025</v>
      </c>
      <c r="H222" s="63" t="s">
        <v>1777</v>
      </c>
      <c r="I222" s="63" t="s">
        <v>1778</v>
      </c>
      <c r="J222" s="69" t="s">
        <v>1326</v>
      </c>
      <c r="K222" s="70">
        <v>53270</v>
      </c>
    </row>
    <row r="223" spans="1:11" ht="27">
      <c r="A223" s="24" t="s">
        <v>1918</v>
      </c>
      <c r="B223" s="17" t="s">
        <v>647</v>
      </c>
      <c r="C223" s="17" t="s">
        <v>605</v>
      </c>
      <c r="D223" s="38" t="s">
        <v>605</v>
      </c>
      <c r="E223" s="24" t="s">
        <v>703</v>
      </c>
      <c r="F223" s="63">
        <v>58757989</v>
      </c>
      <c r="G223" s="34">
        <v>44026</v>
      </c>
      <c r="H223" s="63" t="s">
        <v>1779</v>
      </c>
      <c r="I223" s="63" t="s">
        <v>1778</v>
      </c>
      <c r="J223" s="69" t="s">
        <v>1326</v>
      </c>
      <c r="K223" s="70">
        <v>68510</v>
      </c>
    </row>
    <row r="224" spans="1:11" ht="27">
      <c r="A224" s="24" t="s">
        <v>1918</v>
      </c>
      <c r="B224" s="17" t="s">
        <v>647</v>
      </c>
      <c r="C224" s="17" t="s">
        <v>605</v>
      </c>
      <c r="D224" s="38" t="s">
        <v>605</v>
      </c>
      <c r="E224" s="24" t="s">
        <v>703</v>
      </c>
      <c r="F224" s="63">
        <v>58546656</v>
      </c>
      <c r="G224" s="34">
        <v>44019</v>
      </c>
      <c r="H224" s="63" t="s">
        <v>1780</v>
      </c>
      <c r="I224" s="63" t="s">
        <v>1778</v>
      </c>
      <c r="J224" s="69" t="s">
        <v>1326</v>
      </c>
      <c r="K224" s="70">
        <v>37160</v>
      </c>
    </row>
    <row r="225" spans="1:11" ht="27">
      <c r="A225" s="24" t="s">
        <v>1918</v>
      </c>
      <c r="B225" s="17" t="s">
        <v>647</v>
      </c>
      <c r="C225" s="17" t="s">
        <v>605</v>
      </c>
      <c r="D225" s="38" t="s">
        <v>605</v>
      </c>
      <c r="E225" s="24" t="s">
        <v>703</v>
      </c>
      <c r="F225" s="63">
        <v>58633929</v>
      </c>
      <c r="G225" s="34">
        <v>44021</v>
      </c>
      <c r="H225" s="63" t="s">
        <v>1781</v>
      </c>
      <c r="I225" s="63" t="s">
        <v>1778</v>
      </c>
      <c r="J225" s="69" t="s">
        <v>1326</v>
      </c>
      <c r="K225" s="70">
        <v>21580</v>
      </c>
    </row>
    <row r="226" spans="1:11" ht="27">
      <c r="A226" s="24" t="s">
        <v>1918</v>
      </c>
      <c r="B226" s="17" t="s">
        <v>647</v>
      </c>
      <c r="C226" s="17" t="s">
        <v>605</v>
      </c>
      <c r="D226" s="38" t="s">
        <v>605</v>
      </c>
      <c r="E226" s="24" t="s">
        <v>703</v>
      </c>
      <c r="F226" s="63">
        <v>58940635</v>
      </c>
      <c r="G226" s="34">
        <v>44032</v>
      </c>
      <c r="H226" s="63" t="s">
        <v>1782</v>
      </c>
      <c r="I226" s="63" t="s">
        <v>1778</v>
      </c>
      <c r="J226" s="69" t="s">
        <v>1326</v>
      </c>
      <c r="K226" s="70">
        <v>6840</v>
      </c>
    </row>
    <row r="227" spans="1:11" ht="27">
      <c r="A227" s="24" t="s">
        <v>1918</v>
      </c>
      <c r="B227" s="17" t="s">
        <v>647</v>
      </c>
      <c r="C227" s="17" t="s">
        <v>605</v>
      </c>
      <c r="D227" s="38" t="s">
        <v>605</v>
      </c>
      <c r="E227" s="24" t="s">
        <v>703</v>
      </c>
      <c r="F227" s="63">
        <v>58402672</v>
      </c>
      <c r="G227" s="34">
        <v>44013</v>
      </c>
      <c r="H227" s="63" t="s">
        <v>1783</v>
      </c>
      <c r="I227" s="63" t="s">
        <v>1778</v>
      </c>
      <c r="J227" s="69" t="s">
        <v>1326</v>
      </c>
      <c r="K227" s="70">
        <v>4180</v>
      </c>
    </row>
    <row r="228" spans="1:11" ht="27">
      <c r="A228" s="24" t="s">
        <v>1918</v>
      </c>
      <c r="B228" s="17" t="s">
        <v>647</v>
      </c>
      <c r="C228" s="17" t="s">
        <v>605</v>
      </c>
      <c r="D228" s="38" t="s">
        <v>605</v>
      </c>
      <c r="E228" s="24" t="s">
        <v>703</v>
      </c>
      <c r="F228" s="63">
        <v>58399441</v>
      </c>
      <c r="G228" s="34">
        <v>44013</v>
      </c>
      <c r="H228" s="63" t="s">
        <v>1784</v>
      </c>
      <c r="I228" s="63" t="s">
        <v>1778</v>
      </c>
      <c r="J228" s="69" t="s">
        <v>1326</v>
      </c>
      <c r="K228" s="70">
        <v>1840</v>
      </c>
    </row>
    <row r="229" spans="1:11" ht="27">
      <c r="A229" s="24" t="s">
        <v>1918</v>
      </c>
      <c r="B229" s="17" t="s">
        <v>609</v>
      </c>
      <c r="C229" s="17" t="s">
        <v>605</v>
      </c>
      <c r="D229" s="38" t="s">
        <v>605</v>
      </c>
      <c r="E229" s="17" t="s">
        <v>689</v>
      </c>
      <c r="F229" s="63">
        <v>6200206</v>
      </c>
      <c r="G229" s="34">
        <v>44021</v>
      </c>
      <c r="H229" s="63" t="s">
        <v>1785</v>
      </c>
      <c r="I229" s="63" t="s">
        <v>1786</v>
      </c>
      <c r="J229" s="69" t="s">
        <v>1787</v>
      </c>
      <c r="K229" s="70">
        <v>297500</v>
      </c>
    </row>
    <row r="230" spans="1:11" ht="27">
      <c r="A230" s="24" t="s">
        <v>1918</v>
      </c>
      <c r="B230" s="17" t="s">
        <v>609</v>
      </c>
      <c r="C230" s="17" t="s">
        <v>605</v>
      </c>
      <c r="D230" s="38" t="s">
        <v>605</v>
      </c>
      <c r="E230" s="17" t="s">
        <v>689</v>
      </c>
      <c r="F230" s="63">
        <v>6200207</v>
      </c>
      <c r="G230" s="34">
        <v>44021</v>
      </c>
      <c r="H230" s="63" t="s">
        <v>1788</v>
      </c>
      <c r="I230" s="63" t="s">
        <v>1786</v>
      </c>
      <c r="J230" s="69" t="s">
        <v>1787</v>
      </c>
      <c r="K230" s="70">
        <v>190400</v>
      </c>
    </row>
    <row r="231" spans="1:11" ht="27">
      <c r="A231" s="24" t="s">
        <v>1918</v>
      </c>
      <c r="B231" s="17" t="s">
        <v>609</v>
      </c>
      <c r="C231" s="17" t="s">
        <v>605</v>
      </c>
      <c r="D231" s="38" t="s">
        <v>605</v>
      </c>
      <c r="E231" s="17" t="s">
        <v>689</v>
      </c>
      <c r="F231" s="63">
        <v>6200208</v>
      </c>
      <c r="G231" s="34">
        <v>44021</v>
      </c>
      <c r="H231" s="63" t="s">
        <v>1789</v>
      </c>
      <c r="I231" s="63" t="s">
        <v>1790</v>
      </c>
      <c r="J231" s="69" t="s">
        <v>1791</v>
      </c>
      <c r="K231" s="70">
        <v>113050</v>
      </c>
    </row>
    <row r="232" spans="1:11" ht="27">
      <c r="A232" s="24" t="s">
        <v>1918</v>
      </c>
      <c r="B232" s="17" t="s">
        <v>604</v>
      </c>
      <c r="C232" s="17" t="s">
        <v>605</v>
      </c>
      <c r="D232" s="38" t="s">
        <v>605</v>
      </c>
      <c r="E232" s="17" t="s">
        <v>657</v>
      </c>
      <c r="F232" s="63">
        <v>6200060</v>
      </c>
      <c r="G232" s="34">
        <v>44021</v>
      </c>
      <c r="H232" s="63" t="s">
        <v>1792</v>
      </c>
      <c r="I232" s="17" t="s">
        <v>1867</v>
      </c>
      <c r="J232" s="23" t="s">
        <v>992</v>
      </c>
      <c r="K232" s="70">
        <v>1283792</v>
      </c>
    </row>
    <row r="233" spans="1:11" ht="27">
      <c r="A233" s="24" t="s">
        <v>1918</v>
      </c>
      <c r="B233" s="17" t="s">
        <v>604</v>
      </c>
      <c r="C233" s="17" t="s">
        <v>605</v>
      </c>
      <c r="D233" s="38" t="s">
        <v>605</v>
      </c>
      <c r="E233" s="17" t="s">
        <v>657</v>
      </c>
      <c r="F233" s="63">
        <v>6200061</v>
      </c>
      <c r="G233" s="34">
        <v>44021</v>
      </c>
      <c r="H233" s="63" t="s">
        <v>1793</v>
      </c>
      <c r="I233" s="63" t="s">
        <v>1794</v>
      </c>
      <c r="J233" s="69" t="s">
        <v>1922</v>
      </c>
      <c r="K233" s="70">
        <v>232173</v>
      </c>
    </row>
    <row r="234" spans="1:11" ht="27">
      <c r="A234" s="24" t="s">
        <v>1918</v>
      </c>
      <c r="B234" s="17" t="s">
        <v>604</v>
      </c>
      <c r="C234" s="17" t="s">
        <v>605</v>
      </c>
      <c r="D234" s="38" t="s">
        <v>605</v>
      </c>
      <c r="E234" s="17" t="s">
        <v>657</v>
      </c>
      <c r="F234" s="63">
        <v>6200062</v>
      </c>
      <c r="G234" s="34">
        <v>44021</v>
      </c>
      <c r="H234" s="63" t="s">
        <v>1795</v>
      </c>
      <c r="I234" s="24" t="s">
        <v>1658</v>
      </c>
      <c r="J234" s="23" t="s">
        <v>994</v>
      </c>
      <c r="K234" s="70">
        <v>824215</v>
      </c>
    </row>
    <row r="235" spans="1:11" ht="27">
      <c r="A235" s="24" t="s">
        <v>1918</v>
      </c>
      <c r="B235" s="17" t="s">
        <v>604</v>
      </c>
      <c r="C235" s="17" t="s">
        <v>605</v>
      </c>
      <c r="D235" s="38" t="s">
        <v>605</v>
      </c>
      <c r="E235" s="17" t="s">
        <v>657</v>
      </c>
      <c r="F235" s="63">
        <v>6200063</v>
      </c>
      <c r="G235" s="34">
        <v>44021</v>
      </c>
      <c r="H235" s="63" t="s">
        <v>1796</v>
      </c>
      <c r="I235" s="63" t="s">
        <v>1797</v>
      </c>
      <c r="J235" s="69" t="s">
        <v>1798</v>
      </c>
      <c r="K235" s="70">
        <v>465527</v>
      </c>
    </row>
    <row r="236" spans="1:11" ht="27">
      <c r="A236" s="24" t="s">
        <v>1918</v>
      </c>
      <c r="B236" s="17" t="s">
        <v>604</v>
      </c>
      <c r="C236" s="17" t="s">
        <v>605</v>
      </c>
      <c r="D236" s="38" t="s">
        <v>605</v>
      </c>
      <c r="E236" s="17" t="s">
        <v>657</v>
      </c>
      <c r="F236" s="63">
        <v>6200064</v>
      </c>
      <c r="G236" s="34">
        <v>44022</v>
      </c>
      <c r="H236" s="63" t="s">
        <v>1799</v>
      </c>
      <c r="I236" s="63" t="s">
        <v>1800</v>
      </c>
      <c r="J236" s="69" t="s">
        <v>1801</v>
      </c>
      <c r="K236" s="70">
        <v>2472439</v>
      </c>
    </row>
    <row r="237" spans="1:11" ht="13.5">
      <c r="A237" s="24" t="s">
        <v>1918</v>
      </c>
      <c r="B237" s="17" t="s">
        <v>609</v>
      </c>
      <c r="C237" s="17" t="s">
        <v>605</v>
      </c>
      <c r="D237" s="38" t="s">
        <v>605</v>
      </c>
      <c r="E237" s="17" t="s">
        <v>657</v>
      </c>
      <c r="F237" s="63">
        <v>6200065</v>
      </c>
      <c r="G237" s="34">
        <v>44025</v>
      </c>
      <c r="H237" s="63" t="s">
        <v>1802</v>
      </c>
      <c r="I237" s="24" t="s">
        <v>1658</v>
      </c>
      <c r="J237" s="23" t="s">
        <v>994</v>
      </c>
      <c r="K237" s="70">
        <v>166124</v>
      </c>
    </row>
    <row r="238" spans="1:11" ht="27">
      <c r="A238" s="24" t="s">
        <v>1918</v>
      </c>
      <c r="B238" s="17" t="s">
        <v>609</v>
      </c>
      <c r="C238" s="17" t="s">
        <v>605</v>
      </c>
      <c r="D238" s="38" t="s">
        <v>605</v>
      </c>
      <c r="E238" s="17" t="s">
        <v>689</v>
      </c>
      <c r="F238" s="63">
        <v>6200210</v>
      </c>
      <c r="G238" s="34">
        <v>44025</v>
      </c>
      <c r="H238" s="63" t="s">
        <v>1803</v>
      </c>
      <c r="I238" s="63" t="s">
        <v>1790</v>
      </c>
      <c r="J238" s="69" t="s">
        <v>1791</v>
      </c>
      <c r="K238" s="70">
        <v>142800</v>
      </c>
    </row>
    <row r="239" spans="1:11" ht="27">
      <c r="A239" s="24" t="s">
        <v>1918</v>
      </c>
      <c r="B239" s="24" t="s">
        <v>788</v>
      </c>
      <c r="C239" s="63" t="s">
        <v>789</v>
      </c>
      <c r="D239" s="34">
        <v>43385</v>
      </c>
      <c r="E239" s="17" t="s">
        <v>689</v>
      </c>
      <c r="F239" s="63">
        <v>6200211</v>
      </c>
      <c r="G239" s="34">
        <v>44025</v>
      </c>
      <c r="H239" s="63" t="s">
        <v>1804</v>
      </c>
      <c r="I239" s="63" t="s">
        <v>1805</v>
      </c>
      <c r="J239" s="69" t="s">
        <v>1806</v>
      </c>
      <c r="K239" s="70" t="s">
        <v>1807</v>
      </c>
    </row>
    <row r="240" spans="1:11" ht="13.5">
      <c r="A240" s="24" t="s">
        <v>1918</v>
      </c>
      <c r="B240" s="17" t="s">
        <v>609</v>
      </c>
      <c r="C240" s="17" t="s">
        <v>605</v>
      </c>
      <c r="D240" s="38" t="s">
        <v>605</v>
      </c>
      <c r="E240" s="17" t="s">
        <v>657</v>
      </c>
      <c r="F240" s="63">
        <v>6200066</v>
      </c>
      <c r="G240" s="34">
        <v>44029</v>
      </c>
      <c r="H240" s="63" t="s">
        <v>1808</v>
      </c>
      <c r="I240" s="63" t="s">
        <v>1809</v>
      </c>
      <c r="J240" s="69" t="s">
        <v>1810</v>
      </c>
      <c r="K240" s="70">
        <v>378420</v>
      </c>
    </row>
    <row r="241" spans="1:11" ht="13.5">
      <c r="A241" s="24" t="s">
        <v>1918</v>
      </c>
      <c r="B241" s="17" t="s">
        <v>609</v>
      </c>
      <c r="C241" s="17" t="s">
        <v>605</v>
      </c>
      <c r="D241" s="38" t="s">
        <v>605</v>
      </c>
      <c r="E241" s="17" t="s">
        <v>657</v>
      </c>
      <c r="F241" s="63">
        <v>6200067</v>
      </c>
      <c r="G241" s="34">
        <v>44029</v>
      </c>
      <c r="H241" s="63" t="s">
        <v>1811</v>
      </c>
      <c r="I241" s="17" t="s">
        <v>1867</v>
      </c>
      <c r="J241" s="23" t="s">
        <v>992</v>
      </c>
      <c r="K241" s="70">
        <v>547400</v>
      </c>
    </row>
    <row r="242" spans="1:11" ht="27">
      <c r="A242" s="24" t="s">
        <v>1918</v>
      </c>
      <c r="B242" s="17" t="s">
        <v>609</v>
      </c>
      <c r="C242" s="17" t="s">
        <v>605</v>
      </c>
      <c r="D242" s="38" t="s">
        <v>605</v>
      </c>
      <c r="E242" s="17" t="s">
        <v>689</v>
      </c>
      <c r="F242" s="63">
        <v>6200216</v>
      </c>
      <c r="G242" s="34">
        <v>44034</v>
      </c>
      <c r="H242" s="63" t="s">
        <v>1812</v>
      </c>
      <c r="I242" s="63" t="s">
        <v>1790</v>
      </c>
      <c r="J242" s="69" t="s">
        <v>1791</v>
      </c>
      <c r="K242" s="70">
        <v>1059100</v>
      </c>
    </row>
    <row r="243" spans="1:11" ht="13.5">
      <c r="A243" s="24" t="s">
        <v>1918</v>
      </c>
      <c r="B243" s="17" t="s">
        <v>609</v>
      </c>
      <c r="C243" s="17" t="s">
        <v>605</v>
      </c>
      <c r="D243" s="38" t="s">
        <v>605</v>
      </c>
      <c r="E243" s="17" t="s">
        <v>657</v>
      </c>
      <c r="F243" s="63">
        <v>6200068</v>
      </c>
      <c r="G243" s="34">
        <v>44039</v>
      </c>
      <c r="H243" s="63" t="s">
        <v>1813</v>
      </c>
      <c r="I243" s="17" t="s">
        <v>1867</v>
      </c>
      <c r="J243" s="23" t="s">
        <v>992</v>
      </c>
      <c r="K243" s="70">
        <v>227290</v>
      </c>
    </row>
    <row r="244" spans="1:11" ht="13.5">
      <c r="A244" s="24" t="s">
        <v>1918</v>
      </c>
      <c r="B244" s="17" t="s">
        <v>609</v>
      </c>
      <c r="C244" s="17" t="s">
        <v>605</v>
      </c>
      <c r="D244" s="38" t="s">
        <v>605</v>
      </c>
      <c r="E244" s="17" t="s">
        <v>657</v>
      </c>
      <c r="F244" s="63">
        <v>6200069</v>
      </c>
      <c r="G244" s="34">
        <v>44039</v>
      </c>
      <c r="H244" s="63" t="s">
        <v>1814</v>
      </c>
      <c r="I244" s="63" t="s">
        <v>1815</v>
      </c>
      <c r="J244" s="69" t="s">
        <v>1816</v>
      </c>
      <c r="K244" s="70">
        <v>107100</v>
      </c>
    </row>
    <row r="245" spans="1:11" ht="27">
      <c r="A245" s="24" t="s">
        <v>1918</v>
      </c>
      <c r="B245" s="24" t="s">
        <v>788</v>
      </c>
      <c r="C245" s="63" t="s">
        <v>789</v>
      </c>
      <c r="D245" s="34">
        <v>43385</v>
      </c>
      <c r="E245" s="17" t="s">
        <v>689</v>
      </c>
      <c r="F245" s="63">
        <v>6200224</v>
      </c>
      <c r="G245" s="34">
        <v>44039</v>
      </c>
      <c r="H245" s="63" t="s">
        <v>1817</v>
      </c>
      <c r="I245" s="63" t="s">
        <v>1818</v>
      </c>
      <c r="J245" s="69" t="s">
        <v>1819</v>
      </c>
      <c r="K245" s="70" t="s">
        <v>1807</v>
      </c>
    </row>
    <row r="246" spans="1:11" ht="27">
      <c r="A246" s="24" t="s">
        <v>1918</v>
      </c>
      <c r="B246" s="24" t="s">
        <v>788</v>
      </c>
      <c r="C246" s="63" t="s">
        <v>789</v>
      </c>
      <c r="D246" s="34">
        <v>43385</v>
      </c>
      <c r="E246" s="17" t="s">
        <v>689</v>
      </c>
      <c r="F246" s="63">
        <v>6200228</v>
      </c>
      <c r="G246" s="34">
        <v>44039</v>
      </c>
      <c r="H246" s="63" t="s">
        <v>1820</v>
      </c>
      <c r="I246" s="63" t="s">
        <v>1818</v>
      </c>
      <c r="J246" s="69" t="s">
        <v>1819</v>
      </c>
      <c r="K246" s="70" t="s">
        <v>1807</v>
      </c>
    </row>
    <row r="247" spans="1:11" ht="27">
      <c r="A247" s="24" t="s">
        <v>1918</v>
      </c>
      <c r="B247" s="24" t="s">
        <v>788</v>
      </c>
      <c r="C247" s="63" t="s">
        <v>789</v>
      </c>
      <c r="D247" s="34">
        <v>43385</v>
      </c>
      <c r="E247" s="17" t="s">
        <v>689</v>
      </c>
      <c r="F247" s="63">
        <v>6200229</v>
      </c>
      <c r="G247" s="34">
        <v>44039</v>
      </c>
      <c r="H247" s="63" t="s">
        <v>1821</v>
      </c>
      <c r="I247" s="63" t="s">
        <v>1805</v>
      </c>
      <c r="J247" s="69" t="s">
        <v>1806</v>
      </c>
      <c r="K247" s="70" t="s">
        <v>1807</v>
      </c>
    </row>
    <row r="248" spans="1:11" ht="27">
      <c r="A248" s="24" t="s">
        <v>1918</v>
      </c>
      <c r="B248" s="24" t="s">
        <v>788</v>
      </c>
      <c r="C248" s="63" t="s">
        <v>789</v>
      </c>
      <c r="D248" s="34">
        <v>43385</v>
      </c>
      <c r="E248" s="17" t="s">
        <v>689</v>
      </c>
      <c r="F248" s="63">
        <v>6200232</v>
      </c>
      <c r="G248" s="34">
        <v>44043</v>
      </c>
      <c r="H248" s="63" t="s">
        <v>1822</v>
      </c>
      <c r="I248" s="63" t="s">
        <v>1805</v>
      </c>
      <c r="J248" s="69" t="s">
        <v>1806</v>
      </c>
      <c r="K248" s="70" t="s">
        <v>1807</v>
      </c>
    </row>
    <row r="249" spans="1:11" ht="27">
      <c r="A249" s="24" t="s">
        <v>1918</v>
      </c>
      <c r="B249" s="17" t="s">
        <v>606</v>
      </c>
      <c r="C249" s="63" t="s">
        <v>1823</v>
      </c>
      <c r="D249" s="34">
        <v>44021</v>
      </c>
      <c r="E249" s="63" t="s">
        <v>1176</v>
      </c>
      <c r="F249" s="63" t="s">
        <v>648</v>
      </c>
      <c r="G249" s="34">
        <v>44021</v>
      </c>
      <c r="H249" s="63" t="s">
        <v>1824</v>
      </c>
      <c r="I249" s="63" t="s">
        <v>1825</v>
      </c>
      <c r="J249" s="69" t="s">
        <v>1826</v>
      </c>
      <c r="K249" s="70" t="s">
        <v>1827</v>
      </c>
    </row>
    <row r="250" spans="1:11" ht="67.5">
      <c r="A250" s="24" t="s">
        <v>1918</v>
      </c>
      <c r="B250" s="17" t="s">
        <v>606</v>
      </c>
      <c r="C250" s="63" t="s">
        <v>1828</v>
      </c>
      <c r="D250" s="34">
        <v>44021</v>
      </c>
      <c r="E250" s="63" t="s">
        <v>1176</v>
      </c>
      <c r="F250" s="63" t="s">
        <v>648</v>
      </c>
      <c r="G250" s="34">
        <v>44021</v>
      </c>
      <c r="H250" s="63" t="s">
        <v>1829</v>
      </c>
      <c r="I250" s="63" t="s">
        <v>1830</v>
      </c>
      <c r="J250" s="69" t="s">
        <v>1831</v>
      </c>
      <c r="K250" s="70" t="s">
        <v>1832</v>
      </c>
    </row>
    <row r="251" spans="1:11" ht="67.5">
      <c r="A251" s="24" t="s">
        <v>1918</v>
      </c>
      <c r="B251" s="17" t="s">
        <v>606</v>
      </c>
      <c r="C251" s="63" t="s">
        <v>1828</v>
      </c>
      <c r="D251" s="34">
        <v>44021</v>
      </c>
      <c r="E251" s="63" t="s">
        <v>1176</v>
      </c>
      <c r="F251" s="63" t="s">
        <v>648</v>
      </c>
      <c r="G251" s="34">
        <v>44021</v>
      </c>
      <c r="H251" s="63" t="s">
        <v>1833</v>
      </c>
      <c r="I251" s="63" t="s">
        <v>1834</v>
      </c>
      <c r="J251" s="69" t="s">
        <v>1835</v>
      </c>
      <c r="K251" s="70" t="s">
        <v>1832</v>
      </c>
    </row>
    <row r="252" spans="1:11" ht="67.5">
      <c r="A252" s="24" t="s">
        <v>1918</v>
      </c>
      <c r="B252" s="17" t="s">
        <v>606</v>
      </c>
      <c r="C252" s="63" t="s">
        <v>1828</v>
      </c>
      <c r="D252" s="34">
        <v>44021</v>
      </c>
      <c r="E252" s="63" t="s">
        <v>1176</v>
      </c>
      <c r="F252" s="63" t="s">
        <v>648</v>
      </c>
      <c r="G252" s="34">
        <v>44021</v>
      </c>
      <c r="H252" s="63" t="s">
        <v>1833</v>
      </c>
      <c r="I252" s="63" t="s">
        <v>1836</v>
      </c>
      <c r="J252" s="69" t="s">
        <v>1837</v>
      </c>
      <c r="K252" s="70" t="s">
        <v>1832</v>
      </c>
    </row>
    <row r="253" spans="1:11" ht="67.5">
      <c r="A253" s="24" t="s">
        <v>1918</v>
      </c>
      <c r="B253" s="17" t="s">
        <v>606</v>
      </c>
      <c r="C253" s="63" t="s">
        <v>1828</v>
      </c>
      <c r="D253" s="34">
        <v>44021</v>
      </c>
      <c r="E253" s="63" t="s">
        <v>1176</v>
      </c>
      <c r="F253" s="63" t="s">
        <v>648</v>
      </c>
      <c r="G253" s="34">
        <v>44021</v>
      </c>
      <c r="H253" s="63" t="s">
        <v>1833</v>
      </c>
      <c r="I253" s="63" t="s">
        <v>1838</v>
      </c>
      <c r="J253" s="69" t="s">
        <v>1839</v>
      </c>
      <c r="K253" s="70" t="s">
        <v>1832</v>
      </c>
    </row>
    <row r="254" spans="1:11" ht="27">
      <c r="A254" s="24" t="s">
        <v>1904</v>
      </c>
      <c r="B254" s="17" t="s">
        <v>609</v>
      </c>
      <c r="C254" s="17" t="s">
        <v>605</v>
      </c>
      <c r="D254" s="38" t="s">
        <v>605</v>
      </c>
      <c r="E254" s="17" t="s">
        <v>689</v>
      </c>
      <c r="F254" s="17">
        <v>7200057</v>
      </c>
      <c r="G254" s="34">
        <v>44018</v>
      </c>
      <c r="H254" s="17" t="s">
        <v>769</v>
      </c>
      <c r="I254" s="17" t="s">
        <v>770</v>
      </c>
      <c r="J254" s="35" t="s">
        <v>771</v>
      </c>
      <c r="K254" s="44">
        <v>2133670</v>
      </c>
    </row>
    <row r="255" spans="1:11" ht="27">
      <c r="A255" s="24" t="s">
        <v>1904</v>
      </c>
      <c r="B255" s="17" t="s">
        <v>609</v>
      </c>
      <c r="C255" s="17" t="s">
        <v>605</v>
      </c>
      <c r="D255" s="38" t="s">
        <v>605</v>
      </c>
      <c r="E255" s="17" t="s">
        <v>689</v>
      </c>
      <c r="F255" s="17">
        <v>7200112</v>
      </c>
      <c r="G255" s="34">
        <v>44021</v>
      </c>
      <c r="H255" s="17" t="s">
        <v>772</v>
      </c>
      <c r="I255" s="17" t="s">
        <v>773</v>
      </c>
      <c r="J255" s="35" t="s">
        <v>774</v>
      </c>
      <c r="K255" s="44">
        <v>288319</v>
      </c>
    </row>
    <row r="256" spans="1:11" ht="13.5">
      <c r="A256" s="24" t="s">
        <v>1904</v>
      </c>
      <c r="B256" s="17" t="s">
        <v>609</v>
      </c>
      <c r="C256" s="17" t="s">
        <v>605</v>
      </c>
      <c r="D256" s="38" t="s">
        <v>605</v>
      </c>
      <c r="E256" s="17" t="s">
        <v>689</v>
      </c>
      <c r="F256" s="17">
        <v>7200113</v>
      </c>
      <c r="G256" s="34">
        <v>44021</v>
      </c>
      <c r="H256" s="17" t="s">
        <v>775</v>
      </c>
      <c r="I256" s="17" t="s">
        <v>776</v>
      </c>
      <c r="J256" s="35" t="s">
        <v>777</v>
      </c>
      <c r="K256" s="44">
        <v>630700</v>
      </c>
    </row>
    <row r="257" spans="1:11" ht="40.5">
      <c r="A257" s="24" t="s">
        <v>1904</v>
      </c>
      <c r="B257" s="17" t="s">
        <v>609</v>
      </c>
      <c r="C257" s="17" t="s">
        <v>605</v>
      </c>
      <c r="D257" s="38" t="s">
        <v>605</v>
      </c>
      <c r="E257" s="17" t="s">
        <v>689</v>
      </c>
      <c r="F257" s="17">
        <v>7200114</v>
      </c>
      <c r="G257" s="34">
        <v>44025</v>
      </c>
      <c r="H257" s="17" t="s">
        <v>778</v>
      </c>
      <c r="I257" s="17" t="s">
        <v>770</v>
      </c>
      <c r="J257" s="35" t="s">
        <v>771</v>
      </c>
      <c r="K257" s="44">
        <v>922845</v>
      </c>
    </row>
    <row r="258" spans="1:11" ht="13.5">
      <c r="A258" s="24" t="s">
        <v>1904</v>
      </c>
      <c r="B258" s="17" t="s">
        <v>609</v>
      </c>
      <c r="C258" s="17" t="s">
        <v>605</v>
      </c>
      <c r="D258" s="38" t="s">
        <v>605</v>
      </c>
      <c r="E258" s="17" t="s">
        <v>657</v>
      </c>
      <c r="F258" s="17">
        <v>7200058</v>
      </c>
      <c r="G258" s="34">
        <v>44026</v>
      </c>
      <c r="H258" s="17" t="s">
        <v>779</v>
      </c>
      <c r="I258" s="17" t="s">
        <v>780</v>
      </c>
      <c r="J258" s="35" t="s">
        <v>781</v>
      </c>
      <c r="K258" s="44">
        <v>39800</v>
      </c>
    </row>
    <row r="259" spans="1:11" ht="13.5">
      <c r="A259" s="24" t="s">
        <v>1904</v>
      </c>
      <c r="B259" s="17" t="s">
        <v>609</v>
      </c>
      <c r="C259" s="17" t="s">
        <v>605</v>
      </c>
      <c r="D259" s="38" t="s">
        <v>605</v>
      </c>
      <c r="E259" s="17" t="s">
        <v>689</v>
      </c>
      <c r="F259" s="17">
        <v>7200115</v>
      </c>
      <c r="G259" s="34">
        <v>44026</v>
      </c>
      <c r="H259" s="17" t="s">
        <v>782</v>
      </c>
      <c r="I259" s="17" t="s">
        <v>783</v>
      </c>
      <c r="J259" s="35" t="s">
        <v>784</v>
      </c>
      <c r="K259" s="44">
        <v>179990</v>
      </c>
    </row>
    <row r="260" spans="1:11" ht="13.5">
      <c r="A260" s="24" t="s">
        <v>1904</v>
      </c>
      <c r="B260" s="17" t="s">
        <v>609</v>
      </c>
      <c r="C260" s="17" t="s">
        <v>605</v>
      </c>
      <c r="D260" s="38" t="s">
        <v>605</v>
      </c>
      <c r="E260" s="17" t="s">
        <v>689</v>
      </c>
      <c r="F260" s="17">
        <v>7200116</v>
      </c>
      <c r="G260" s="34">
        <v>44027</v>
      </c>
      <c r="H260" s="17" t="s">
        <v>785</v>
      </c>
      <c r="I260" s="17" t="s">
        <v>786</v>
      </c>
      <c r="J260" s="35" t="s">
        <v>787</v>
      </c>
      <c r="K260" s="44">
        <v>189210</v>
      </c>
    </row>
    <row r="261" spans="1:11" ht="40.5">
      <c r="A261" s="24" t="s">
        <v>1904</v>
      </c>
      <c r="B261" s="24" t="s">
        <v>788</v>
      </c>
      <c r="C261" s="17" t="s">
        <v>789</v>
      </c>
      <c r="D261" s="34">
        <v>43385</v>
      </c>
      <c r="E261" s="17" t="s">
        <v>689</v>
      </c>
      <c r="F261" s="17">
        <v>7200119</v>
      </c>
      <c r="G261" s="34">
        <v>44027</v>
      </c>
      <c r="H261" s="17" t="s">
        <v>1938</v>
      </c>
      <c r="I261" s="17" t="s">
        <v>811</v>
      </c>
      <c r="J261" s="36" t="s">
        <v>790</v>
      </c>
      <c r="K261" s="44">
        <v>860520</v>
      </c>
    </row>
    <row r="262" spans="1:11" ht="40.5">
      <c r="A262" s="24" t="s">
        <v>1904</v>
      </c>
      <c r="B262" s="17" t="s">
        <v>632</v>
      </c>
      <c r="C262" s="17" t="s">
        <v>605</v>
      </c>
      <c r="D262" s="38" t="s">
        <v>605</v>
      </c>
      <c r="E262" s="17" t="s">
        <v>657</v>
      </c>
      <c r="F262" s="17">
        <v>7200060</v>
      </c>
      <c r="G262" s="34">
        <v>44035</v>
      </c>
      <c r="H262" s="17" t="s">
        <v>791</v>
      </c>
      <c r="I262" s="17" t="s">
        <v>14</v>
      </c>
      <c r="J262" s="35" t="s">
        <v>792</v>
      </c>
      <c r="K262" s="44">
        <v>67509</v>
      </c>
    </row>
    <row r="263" spans="1:11" ht="13.5">
      <c r="A263" s="24" t="s">
        <v>1904</v>
      </c>
      <c r="B263" s="17" t="s">
        <v>609</v>
      </c>
      <c r="C263" s="17" t="s">
        <v>605</v>
      </c>
      <c r="D263" s="38" t="s">
        <v>605</v>
      </c>
      <c r="E263" s="17" t="s">
        <v>689</v>
      </c>
      <c r="F263" s="17">
        <v>7200061</v>
      </c>
      <c r="G263" s="34">
        <v>44035</v>
      </c>
      <c r="H263" s="17" t="s">
        <v>793</v>
      </c>
      <c r="I263" s="17" t="s">
        <v>770</v>
      </c>
      <c r="J263" s="35" t="s">
        <v>771</v>
      </c>
      <c r="K263" s="44">
        <v>41650</v>
      </c>
    </row>
    <row r="264" spans="1:11" ht="27">
      <c r="A264" s="24" t="s">
        <v>1904</v>
      </c>
      <c r="B264" s="24" t="s">
        <v>788</v>
      </c>
      <c r="C264" s="17" t="s">
        <v>789</v>
      </c>
      <c r="D264" s="34">
        <v>43385</v>
      </c>
      <c r="E264" s="17" t="s">
        <v>689</v>
      </c>
      <c r="F264" s="17">
        <v>7200121</v>
      </c>
      <c r="G264" s="34">
        <v>44035</v>
      </c>
      <c r="H264" s="17" t="s">
        <v>1939</v>
      </c>
      <c r="I264" s="17" t="s">
        <v>811</v>
      </c>
      <c r="J264" s="36" t="s">
        <v>790</v>
      </c>
      <c r="K264" s="44">
        <v>688200</v>
      </c>
    </row>
    <row r="265" spans="1:11" ht="40.5">
      <c r="A265" s="24" t="s">
        <v>1904</v>
      </c>
      <c r="B265" s="17" t="s">
        <v>606</v>
      </c>
      <c r="C265" s="17" t="s">
        <v>794</v>
      </c>
      <c r="D265" s="34">
        <v>43977</v>
      </c>
      <c r="E265" s="17" t="s">
        <v>689</v>
      </c>
      <c r="F265" s="17">
        <v>7200123</v>
      </c>
      <c r="G265" s="34">
        <v>44036</v>
      </c>
      <c r="H265" s="17" t="s">
        <v>795</v>
      </c>
      <c r="I265" s="17" t="s">
        <v>796</v>
      </c>
      <c r="J265" s="35" t="s">
        <v>797</v>
      </c>
      <c r="K265" s="44">
        <v>960000</v>
      </c>
    </row>
    <row r="266" spans="1:11" ht="13.5">
      <c r="A266" s="24" t="s">
        <v>1904</v>
      </c>
      <c r="B266" s="17" t="s">
        <v>609</v>
      </c>
      <c r="C266" s="17" t="s">
        <v>605</v>
      </c>
      <c r="D266" s="38" t="s">
        <v>605</v>
      </c>
      <c r="E266" s="17" t="s">
        <v>689</v>
      </c>
      <c r="F266" s="17">
        <v>7200124</v>
      </c>
      <c r="G266" s="34">
        <v>44036</v>
      </c>
      <c r="H266" s="17" t="s">
        <v>798</v>
      </c>
      <c r="I266" s="17" t="s">
        <v>799</v>
      </c>
      <c r="J266" s="35" t="s">
        <v>800</v>
      </c>
      <c r="K266" s="44">
        <v>2474319</v>
      </c>
    </row>
    <row r="267" spans="1:11" ht="27">
      <c r="A267" s="24" t="s">
        <v>1904</v>
      </c>
      <c r="B267" s="17" t="s">
        <v>609</v>
      </c>
      <c r="C267" s="17" t="s">
        <v>605</v>
      </c>
      <c r="D267" s="38" t="s">
        <v>605</v>
      </c>
      <c r="E267" s="17" t="s">
        <v>689</v>
      </c>
      <c r="F267" s="17">
        <v>7200125</v>
      </c>
      <c r="G267" s="34">
        <v>44040</v>
      </c>
      <c r="H267" s="17" t="s">
        <v>801</v>
      </c>
      <c r="I267" s="17" t="s">
        <v>770</v>
      </c>
      <c r="J267" s="35" t="s">
        <v>771</v>
      </c>
      <c r="K267" s="44">
        <v>1574965</v>
      </c>
    </row>
    <row r="268" spans="1:11" ht="27">
      <c r="A268" s="24" t="s">
        <v>1904</v>
      </c>
      <c r="B268" s="17" t="s">
        <v>606</v>
      </c>
      <c r="C268" s="17" t="s">
        <v>802</v>
      </c>
      <c r="D268" s="34">
        <v>44036</v>
      </c>
      <c r="E268" s="17" t="s">
        <v>689</v>
      </c>
      <c r="F268" s="17">
        <v>7200126</v>
      </c>
      <c r="G268" s="34">
        <v>44040</v>
      </c>
      <c r="H268" s="17" t="s">
        <v>803</v>
      </c>
      <c r="I268" s="17" t="s">
        <v>776</v>
      </c>
      <c r="J268" s="35" t="s">
        <v>777</v>
      </c>
      <c r="K268" s="44">
        <v>18294156</v>
      </c>
    </row>
    <row r="269" spans="1:11" ht="40.5">
      <c r="A269" s="24" t="s">
        <v>1904</v>
      </c>
      <c r="B269" s="17" t="s">
        <v>606</v>
      </c>
      <c r="C269" s="17" t="s">
        <v>804</v>
      </c>
      <c r="D269" s="34">
        <v>43908</v>
      </c>
      <c r="E269" s="17" t="s">
        <v>689</v>
      </c>
      <c r="F269" s="17">
        <v>7200127</v>
      </c>
      <c r="G269" s="34">
        <v>44043</v>
      </c>
      <c r="H269" s="17" t="s">
        <v>805</v>
      </c>
      <c r="I269" s="17" t="s">
        <v>806</v>
      </c>
      <c r="J269" s="35" t="s">
        <v>807</v>
      </c>
      <c r="K269" s="44">
        <v>104720</v>
      </c>
    </row>
    <row r="270" spans="1:11" ht="27">
      <c r="A270" s="24" t="s">
        <v>1904</v>
      </c>
      <c r="B270" s="17" t="s">
        <v>604</v>
      </c>
      <c r="C270" s="17" t="s">
        <v>605</v>
      </c>
      <c r="D270" s="38" t="s">
        <v>605</v>
      </c>
      <c r="E270" s="17" t="s">
        <v>689</v>
      </c>
      <c r="F270" s="17">
        <v>7200128</v>
      </c>
      <c r="G270" s="34">
        <v>44043</v>
      </c>
      <c r="H270" s="17" t="s">
        <v>808</v>
      </c>
      <c r="I270" s="16" t="s">
        <v>912</v>
      </c>
      <c r="J270" s="73" t="s">
        <v>809</v>
      </c>
      <c r="K270" s="44">
        <v>1574530</v>
      </c>
    </row>
    <row r="271" spans="1:11" ht="40.5">
      <c r="A271" s="24" t="s">
        <v>1904</v>
      </c>
      <c r="B271" s="17" t="s">
        <v>632</v>
      </c>
      <c r="C271" s="17" t="s">
        <v>605</v>
      </c>
      <c r="D271" s="38" t="s">
        <v>605</v>
      </c>
      <c r="E271" s="17" t="s">
        <v>649</v>
      </c>
      <c r="F271" s="17" t="s">
        <v>605</v>
      </c>
      <c r="G271" s="38">
        <v>44040</v>
      </c>
      <c r="H271" s="17" t="s">
        <v>810</v>
      </c>
      <c r="I271" s="17" t="s">
        <v>811</v>
      </c>
      <c r="J271" s="36" t="s">
        <v>790</v>
      </c>
      <c r="K271" s="42">
        <v>40600</v>
      </c>
    </row>
    <row r="272" spans="1:11" ht="40.5">
      <c r="A272" s="24" t="s">
        <v>1904</v>
      </c>
      <c r="B272" s="17" t="s">
        <v>632</v>
      </c>
      <c r="C272" s="17" t="s">
        <v>605</v>
      </c>
      <c r="D272" s="38" t="s">
        <v>605</v>
      </c>
      <c r="E272" s="17" t="s">
        <v>649</v>
      </c>
      <c r="F272" s="17" t="s">
        <v>605</v>
      </c>
      <c r="G272" s="38">
        <v>44040</v>
      </c>
      <c r="H272" s="17" t="s">
        <v>810</v>
      </c>
      <c r="I272" s="17" t="s">
        <v>811</v>
      </c>
      <c r="J272" s="36" t="s">
        <v>790</v>
      </c>
      <c r="K272" s="42">
        <v>54600</v>
      </c>
    </row>
    <row r="273" spans="1:11" ht="40.5">
      <c r="A273" s="24" t="s">
        <v>1904</v>
      </c>
      <c r="B273" s="17" t="s">
        <v>632</v>
      </c>
      <c r="C273" s="17" t="s">
        <v>605</v>
      </c>
      <c r="D273" s="38" t="s">
        <v>605</v>
      </c>
      <c r="E273" s="17" t="s">
        <v>649</v>
      </c>
      <c r="F273" s="17" t="s">
        <v>605</v>
      </c>
      <c r="G273" s="38">
        <v>44040</v>
      </c>
      <c r="H273" s="17" t="s">
        <v>810</v>
      </c>
      <c r="I273" s="17" t="s">
        <v>811</v>
      </c>
      <c r="J273" s="36" t="s">
        <v>790</v>
      </c>
      <c r="K273" s="42">
        <v>73001</v>
      </c>
    </row>
    <row r="274" spans="1:11" ht="40.5">
      <c r="A274" s="24" t="s">
        <v>1904</v>
      </c>
      <c r="B274" s="17" t="s">
        <v>632</v>
      </c>
      <c r="C274" s="17" t="s">
        <v>605</v>
      </c>
      <c r="D274" s="38" t="s">
        <v>605</v>
      </c>
      <c r="E274" s="17" t="s">
        <v>649</v>
      </c>
      <c r="F274" s="17" t="s">
        <v>605</v>
      </c>
      <c r="G274" s="38">
        <v>44040</v>
      </c>
      <c r="H274" s="17" t="s">
        <v>810</v>
      </c>
      <c r="I274" s="17" t="s">
        <v>811</v>
      </c>
      <c r="J274" s="36" t="s">
        <v>790</v>
      </c>
      <c r="K274" s="42">
        <v>10000</v>
      </c>
    </row>
    <row r="275" spans="1:11" ht="13.5">
      <c r="A275" s="24" t="s">
        <v>1904</v>
      </c>
      <c r="B275" s="17" t="s">
        <v>647</v>
      </c>
      <c r="C275" s="17" t="s">
        <v>605</v>
      </c>
      <c r="D275" s="38" t="s">
        <v>605</v>
      </c>
      <c r="E275" s="17" t="s">
        <v>649</v>
      </c>
      <c r="F275" s="17" t="s">
        <v>605</v>
      </c>
      <c r="G275" s="57">
        <v>44021</v>
      </c>
      <c r="H275" s="56" t="s">
        <v>812</v>
      </c>
      <c r="I275" s="56" t="s">
        <v>813</v>
      </c>
      <c r="J275" s="71" t="s">
        <v>814</v>
      </c>
      <c r="K275" s="72">
        <v>10340</v>
      </c>
    </row>
    <row r="276" spans="1:11" ht="13.5">
      <c r="A276" s="24" t="s">
        <v>1904</v>
      </c>
      <c r="B276" s="17" t="s">
        <v>647</v>
      </c>
      <c r="C276" s="17" t="s">
        <v>605</v>
      </c>
      <c r="D276" s="38" t="s">
        <v>605</v>
      </c>
      <c r="E276" s="17" t="s">
        <v>649</v>
      </c>
      <c r="F276" s="17" t="s">
        <v>605</v>
      </c>
      <c r="G276" s="57">
        <v>44019</v>
      </c>
      <c r="H276" s="56" t="s">
        <v>815</v>
      </c>
      <c r="I276" s="56" t="s">
        <v>813</v>
      </c>
      <c r="J276" s="71" t="s">
        <v>814</v>
      </c>
      <c r="K276" s="72">
        <v>13960</v>
      </c>
    </row>
    <row r="277" spans="1:11" ht="13.5">
      <c r="A277" s="24" t="s">
        <v>1904</v>
      </c>
      <c r="B277" s="17" t="s">
        <v>647</v>
      </c>
      <c r="C277" s="17" t="s">
        <v>605</v>
      </c>
      <c r="D277" s="38" t="s">
        <v>605</v>
      </c>
      <c r="E277" s="17" t="s">
        <v>649</v>
      </c>
      <c r="F277" s="17" t="s">
        <v>605</v>
      </c>
      <c r="G277" s="57">
        <v>44021</v>
      </c>
      <c r="H277" s="56" t="s">
        <v>816</v>
      </c>
      <c r="I277" s="56" t="s">
        <v>813</v>
      </c>
      <c r="J277" s="71" t="s">
        <v>814</v>
      </c>
      <c r="K277" s="72">
        <v>11380</v>
      </c>
    </row>
    <row r="278" spans="1:11" ht="13.5">
      <c r="A278" s="24" t="s">
        <v>1904</v>
      </c>
      <c r="B278" s="17" t="s">
        <v>647</v>
      </c>
      <c r="C278" s="17" t="s">
        <v>605</v>
      </c>
      <c r="D278" s="38" t="s">
        <v>605</v>
      </c>
      <c r="E278" s="17" t="s">
        <v>649</v>
      </c>
      <c r="F278" s="17" t="s">
        <v>605</v>
      </c>
      <c r="G278" s="57">
        <v>44021</v>
      </c>
      <c r="H278" s="56" t="s">
        <v>817</v>
      </c>
      <c r="I278" s="56" t="s">
        <v>813</v>
      </c>
      <c r="J278" s="71" t="s">
        <v>814</v>
      </c>
      <c r="K278" s="72">
        <v>12170</v>
      </c>
    </row>
    <row r="279" spans="1:11" ht="13.5">
      <c r="A279" s="24" t="s">
        <v>1904</v>
      </c>
      <c r="B279" s="17" t="s">
        <v>647</v>
      </c>
      <c r="C279" s="17" t="s">
        <v>605</v>
      </c>
      <c r="D279" s="38" t="s">
        <v>605</v>
      </c>
      <c r="E279" s="17" t="s">
        <v>649</v>
      </c>
      <c r="F279" s="17" t="s">
        <v>605</v>
      </c>
      <c r="G279" s="57">
        <v>44026</v>
      </c>
      <c r="H279" s="56" t="s">
        <v>818</v>
      </c>
      <c r="I279" s="56" t="s">
        <v>813</v>
      </c>
      <c r="J279" s="71" t="s">
        <v>814</v>
      </c>
      <c r="K279" s="72">
        <v>9390</v>
      </c>
    </row>
    <row r="280" spans="1:11" ht="13.5">
      <c r="A280" s="24" t="s">
        <v>1904</v>
      </c>
      <c r="B280" s="17" t="s">
        <v>647</v>
      </c>
      <c r="C280" s="17" t="s">
        <v>605</v>
      </c>
      <c r="D280" s="38" t="s">
        <v>605</v>
      </c>
      <c r="E280" s="17" t="s">
        <v>649</v>
      </c>
      <c r="F280" s="17" t="s">
        <v>605</v>
      </c>
      <c r="G280" s="57">
        <v>44026</v>
      </c>
      <c r="H280" s="56" t="s">
        <v>819</v>
      </c>
      <c r="I280" s="56" t="s">
        <v>813</v>
      </c>
      <c r="J280" s="71" t="s">
        <v>814</v>
      </c>
      <c r="K280" s="72">
        <v>25930</v>
      </c>
    </row>
    <row r="281" spans="1:11" ht="13.5">
      <c r="A281" s="24" t="s">
        <v>1904</v>
      </c>
      <c r="B281" s="17" t="s">
        <v>647</v>
      </c>
      <c r="C281" s="17" t="s">
        <v>605</v>
      </c>
      <c r="D281" s="38" t="s">
        <v>605</v>
      </c>
      <c r="E281" s="17" t="s">
        <v>649</v>
      </c>
      <c r="F281" s="17" t="s">
        <v>605</v>
      </c>
      <c r="G281" s="57">
        <v>44026</v>
      </c>
      <c r="H281" s="56" t="s">
        <v>820</v>
      </c>
      <c r="I281" s="56" t="s">
        <v>813</v>
      </c>
      <c r="J281" s="71" t="s">
        <v>814</v>
      </c>
      <c r="K281" s="72">
        <v>4900</v>
      </c>
    </row>
    <row r="282" spans="1:11" ht="13.5">
      <c r="A282" s="24" t="s">
        <v>1904</v>
      </c>
      <c r="B282" s="17" t="s">
        <v>647</v>
      </c>
      <c r="C282" s="17" t="s">
        <v>605</v>
      </c>
      <c r="D282" s="38" t="s">
        <v>605</v>
      </c>
      <c r="E282" s="17" t="s">
        <v>649</v>
      </c>
      <c r="F282" s="17" t="s">
        <v>605</v>
      </c>
      <c r="G282" s="57">
        <v>44026</v>
      </c>
      <c r="H282" s="56" t="s">
        <v>821</v>
      </c>
      <c r="I282" s="56" t="s">
        <v>813</v>
      </c>
      <c r="J282" s="71" t="s">
        <v>814</v>
      </c>
      <c r="K282" s="72">
        <v>8930</v>
      </c>
    </row>
    <row r="283" spans="1:11" ht="13.5">
      <c r="A283" s="24" t="s">
        <v>1904</v>
      </c>
      <c r="B283" s="17" t="s">
        <v>647</v>
      </c>
      <c r="C283" s="17" t="s">
        <v>605</v>
      </c>
      <c r="D283" s="38" t="s">
        <v>605</v>
      </c>
      <c r="E283" s="17" t="s">
        <v>649</v>
      </c>
      <c r="F283" s="17" t="s">
        <v>605</v>
      </c>
      <c r="G283" s="57">
        <v>44032</v>
      </c>
      <c r="H283" s="56" t="s">
        <v>822</v>
      </c>
      <c r="I283" s="56" t="s">
        <v>813</v>
      </c>
      <c r="J283" s="71" t="s">
        <v>814</v>
      </c>
      <c r="K283" s="72">
        <v>10270</v>
      </c>
    </row>
    <row r="284" spans="1:11" ht="13.5">
      <c r="A284" s="24" t="s">
        <v>1904</v>
      </c>
      <c r="B284" s="17" t="s">
        <v>647</v>
      </c>
      <c r="C284" s="17" t="s">
        <v>605</v>
      </c>
      <c r="D284" s="38" t="s">
        <v>605</v>
      </c>
      <c r="E284" s="17" t="s">
        <v>649</v>
      </c>
      <c r="F284" s="17" t="s">
        <v>605</v>
      </c>
      <c r="G284" s="57">
        <v>44032</v>
      </c>
      <c r="H284" s="56" t="s">
        <v>823</v>
      </c>
      <c r="I284" s="56" t="s">
        <v>813</v>
      </c>
      <c r="J284" s="71" t="s">
        <v>814</v>
      </c>
      <c r="K284" s="72">
        <v>17280</v>
      </c>
    </row>
    <row r="285" spans="1:11" ht="13.5">
      <c r="A285" s="24" t="s">
        <v>1904</v>
      </c>
      <c r="B285" s="17" t="s">
        <v>647</v>
      </c>
      <c r="C285" s="17" t="s">
        <v>605</v>
      </c>
      <c r="D285" s="38" t="s">
        <v>605</v>
      </c>
      <c r="E285" s="17" t="s">
        <v>649</v>
      </c>
      <c r="F285" s="17" t="s">
        <v>605</v>
      </c>
      <c r="G285" s="57">
        <v>44029</v>
      </c>
      <c r="H285" s="56" t="s">
        <v>824</v>
      </c>
      <c r="I285" s="24" t="s">
        <v>1630</v>
      </c>
      <c r="J285" s="23" t="s">
        <v>825</v>
      </c>
      <c r="K285" s="72">
        <v>1472700</v>
      </c>
    </row>
    <row r="286" spans="1:11" ht="13.5">
      <c r="A286" s="24" t="s">
        <v>1904</v>
      </c>
      <c r="B286" s="17" t="s">
        <v>647</v>
      </c>
      <c r="C286" s="17" t="s">
        <v>605</v>
      </c>
      <c r="D286" s="38" t="s">
        <v>605</v>
      </c>
      <c r="E286" s="17" t="s">
        <v>649</v>
      </c>
      <c r="F286" s="17" t="s">
        <v>605</v>
      </c>
      <c r="G286" s="57">
        <v>44034</v>
      </c>
      <c r="H286" s="56" t="s">
        <v>826</v>
      </c>
      <c r="I286" s="24" t="s">
        <v>1630</v>
      </c>
      <c r="J286" s="23" t="s">
        <v>825</v>
      </c>
      <c r="K286" s="72">
        <v>207500</v>
      </c>
    </row>
    <row r="287" spans="1:11" ht="13.5">
      <c r="A287" s="24" t="s">
        <v>1904</v>
      </c>
      <c r="B287" s="17" t="s">
        <v>647</v>
      </c>
      <c r="C287" s="17" t="s">
        <v>605</v>
      </c>
      <c r="D287" s="38" t="s">
        <v>605</v>
      </c>
      <c r="E287" s="17" t="s">
        <v>649</v>
      </c>
      <c r="F287" s="17" t="s">
        <v>605</v>
      </c>
      <c r="G287" s="57">
        <v>44029</v>
      </c>
      <c r="H287" s="56" t="s">
        <v>827</v>
      </c>
      <c r="I287" s="24" t="s">
        <v>1630</v>
      </c>
      <c r="J287" s="23" t="s">
        <v>825</v>
      </c>
      <c r="K287" s="72">
        <v>113900</v>
      </c>
    </row>
    <row r="288" spans="1:11" ht="13.5">
      <c r="A288" s="24" t="s">
        <v>1904</v>
      </c>
      <c r="B288" s="17" t="s">
        <v>647</v>
      </c>
      <c r="C288" s="17" t="s">
        <v>605</v>
      </c>
      <c r="D288" s="38" t="s">
        <v>605</v>
      </c>
      <c r="E288" s="17" t="s">
        <v>649</v>
      </c>
      <c r="F288" s="17" t="s">
        <v>605</v>
      </c>
      <c r="G288" s="57">
        <v>44029</v>
      </c>
      <c r="H288" s="56" t="s">
        <v>828</v>
      </c>
      <c r="I288" s="24" t="s">
        <v>1630</v>
      </c>
      <c r="J288" s="23" t="s">
        <v>825</v>
      </c>
      <c r="K288" s="72">
        <v>656800</v>
      </c>
    </row>
    <row r="289" spans="1:11" ht="13.5">
      <c r="A289" s="24" t="s">
        <v>1904</v>
      </c>
      <c r="B289" s="17" t="s">
        <v>647</v>
      </c>
      <c r="C289" s="17" t="s">
        <v>605</v>
      </c>
      <c r="D289" s="38" t="s">
        <v>605</v>
      </c>
      <c r="E289" s="17" t="s">
        <v>649</v>
      </c>
      <c r="F289" s="17" t="s">
        <v>605</v>
      </c>
      <c r="G289" s="57">
        <v>44029</v>
      </c>
      <c r="H289" s="56" t="s">
        <v>829</v>
      </c>
      <c r="I289" s="24" t="s">
        <v>1630</v>
      </c>
      <c r="J289" s="23" t="s">
        <v>825</v>
      </c>
      <c r="K289" s="72">
        <v>223200</v>
      </c>
    </row>
    <row r="290" spans="1:11" ht="13.5">
      <c r="A290" s="24" t="s">
        <v>1904</v>
      </c>
      <c r="B290" s="17" t="s">
        <v>647</v>
      </c>
      <c r="C290" s="17" t="s">
        <v>605</v>
      </c>
      <c r="D290" s="38" t="s">
        <v>605</v>
      </c>
      <c r="E290" s="17" t="s">
        <v>649</v>
      </c>
      <c r="F290" s="17" t="s">
        <v>605</v>
      </c>
      <c r="G290" s="57">
        <v>44034</v>
      </c>
      <c r="H290" s="56" t="s">
        <v>830</v>
      </c>
      <c r="I290" s="24" t="s">
        <v>1630</v>
      </c>
      <c r="J290" s="23" t="s">
        <v>825</v>
      </c>
      <c r="K290" s="72">
        <v>1351600</v>
      </c>
    </row>
    <row r="291" spans="1:11" ht="13.5">
      <c r="A291" s="24" t="s">
        <v>1904</v>
      </c>
      <c r="B291" s="17" t="s">
        <v>647</v>
      </c>
      <c r="C291" s="17" t="s">
        <v>605</v>
      </c>
      <c r="D291" s="38" t="s">
        <v>605</v>
      </c>
      <c r="E291" s="17" t="s">
        <v>649</v>
      </c>
      <c r="F291" s="17" t="s">
        <v>605</v>
      </c>
      <c r="G291" s="57">
        <v>44029</v>
      </c>
      <c r="H291" s="56" t="s">
        <v>831</v>
      </c>
      <c r="I291" s="24" t="s">
        <v>1630</v>
      </c>
      <c r="J291" s="23" t="s">
        <v>825</v>
      </c>
      <c r="K291" s="72">
        <v>1375700</v>
      </c>
    </row>
    <row r="292" spans="1:11" ht="13.5">
      <c r="A292" s="24" t="s">
        <v>1904</v>
      </c>
      <c r="B292" s="17" t="s">
        <v>647</v>
      </c>
      <c r="C292" s="17" t="s">
        <v>605</v>
      </c>
      <c r="D292" s="38" t="s">
        <v>605</v>
      </c>
      <c r="E292" s="17" t="s">
        <v>649</v>
      </c>
      <c r="F292" s="17" t="s">
        <v>605</v>
      </c>
      <c r="G292" s="57">
        <v>44043</v>
      </c>
      <c r="H292" s="56" t="s">
        <v>832</v>
      </c>
      <c r="I292" s="24" t="s">
        <v>1630</v>
      </c>
      <c r="J292" s="23" t="s">
        <v>825</v>
      </c>
      <c r="K292" s="72">
        <v>384100</v>
      </c>
    </row>
    <row r="293" spans="1:11" ht="13.5">
      <c r="A293" s="24" t="s">
        <v>1904</v>
      </c>
      <c r="B293" s="17" t="s">
        <v>647</v>
      </c>
      <c r="C293" s="17" t="s">
        <v>605</v>
      </c>
      <c r="D293" s="38" t="s">
        <v>605</v>
      </c>
      <c r="E293" s="17" t="s">
        <v>649</v>
      </c>
      <c r="F293" s="17" t="s">
        <v>605</v>
      </c>
      <c r="G293" s="57">
        <v>44029</v>
      </c>
      <c r="H293" s="56" t="s">
        <v>833</v>
      </c>
      <c r="I293" s="24" t="s">
        <v>1630</v>
      </c>
      <c r="J293" s="23" t="s">
        <v>825</v>
      </c>
      <c r="K293" s="72">
        <v>188300</v>
      </c>
    </row>
    <row r="294" spans="1:11" ht="40.5">
      <c r="A294" s="24" t="s">
        <v>1911</v>
      </c>
      <c r="B294" s="17" t="s">
        <v>632</v>
      </c>
      <c r="C294" s="17" t="s">
        <v>605</v>
      </c>
      <c r="D294" s="38" t="s">
        <v>605</v>
      </c>
      <c r="E294" s="17" t="s">
        <v>689</v>
      </c>
      <c r="F294" s="17">
        <v>20200057</v>
      </c>
      <c r="G294" s="40">
        <v>44021</v>
      </c>
      <c r="H294" s="17" t="s">
        <v>1292</v>
      </c>
      <c r="I294" s="17" t="s">
        <v>1293</v>
      </c>
      <c r="J294" s="35" t="s">
        <v>1294</v>
      </c>
      <c r="K294" s="44">
        <v>249900</v>
      </c>
    </row>
    <row r="295" spans="1:11" ht="27">
      <c r="A295" s="24" t="s">
        <v>1911</v>
      </c>
      <c r="B295" s="17" t="s">
        <v>606</v>
      </c>
      <c r="C295" s="39" t="s">
        <v>1295</v>
      </c>
      <c r="D295" s="40">
        <v>43911</v>
      </c>
      <c r="E295" s="17" t="s">
        <v>657</v>
      </c>
      <c r="F295" s="17">
        <v>20200042</v>
      </c>
      <c r="G295" s="40">
        <v>44019</v>
      </c>
      <c r="H295" s="17" t="s">
        <v>1985</v>
      </c>
      <c r="I295" s="17" t="s">
        <v>1296</v>
      </c>
      <c r="J295" s="36" t="s">
        <v>1297</v>
      </c>
      <c r="K295" s="44">
        <v>533894</v>
      </c>
    </row>
    <row r="296" spans="1:11" ht="13.5">
      <c r="A296" s="24" t="s">
        <v>1911</v>
      </c>
      <c r="B296" s="17" t="s">
        <v>604</v>
      </c>
      <c r="C296" s="17" t="s">
        <v>605</v>
      </c>
      <c r="D296" s="38" t="s">
        <v>605</v>
      </c>
      <c r="E296" s="17" t="s">
        <v>657</v>
      </c>
      <c r="F296" s="17">
        <v>20200045</v>
      </c>
      <c r="G296" s="40">
        <v>44021</v>
      </c>
      <c r="H296" s="17" t="s">
        <v>1298</v>
      </c>
      <c r="I296" s="17" t="s">
        <v>1198</v>
      </c>
      <c r="J296" s="65" t="s">
        <v>894</v>
      </c>
      <c r="K296" s="44">
        <v>326563</v>
      </c>
    </row>
    <row r="297" spans="1:11" ht="13.5">
      <c r="A297" s="24" t="s">
        <v>1911</v>
      </c>
      <c r="B297" s="17" t="s">
        <v>606</v>
      </c>
      <c r="C297" s="39" t="s">
        <v>1295</v>
      </c>
      <c r="D297" s="40">
        <v>43911</v>
      </c>
      <c r="E297" s="17" t="s">
        <v>657</v>
      </c>
      <c r="F297" s="17">
        <v>20200047</v>
      </c>
      <c r="G297" s="40">
        <v>44026</v>
      </c>
      <c r="H297" s="17" t="s">
        <v>1299</v>
      </c>
      <c r="I297" s="17" t="s">
        <v>1198</v>
      </c>
      <c r="J297" s="65" t="s">
        <v>894</v>
      </c>
      <c r="K297" s="44">
        <v>380000</v>
      </c>
    </row>
    <row r="298" spans="1:11" ht="27">
      <c r="A298" s="24" t="s">
        <v>1911</v>
      </c>
      <c r="B298" s="17" t="s">
        <v>604</v>
      </c>
      <c r="C298" s="17" t="s">
        <v>605</v>
      </c>
      <c r="D298" s="38" t="s">
        <v>605</v>
      </c>
      <c r="E298" s="17" t="s">
        <v>689</v>
      </c>
      <c r="F298" s="17">
        <v>20200064</v>
      </c>
      <c r="G298" s="40">
        <v>44040</v>
      </c>
      <c r="H298" s="17" t="s">
        <v>1300</v>
      </c>
      <c r="I298" s="17" t="s">
        <v>1198</v>
      </c>
      <c r="J298" s="65" t="s">
        <v>894</v>
      </c>
      <c r="K298" s="44">
        <v>137088</v>
      </c>
    </row>
    <row r="299" spans="1:11" ht="40.5">
      <c r="A299" s="24" t="s">
        <v>1911</v>
      </c>
      <c r="B299" s="17" t="s">
        <v>632</v>
      </c>
      <c r="C299" s="17" t="s">
        <v>605</v>
      </c>
      <c r="D299" s="38" t="s">
        <v>605</v>
      </c>
      <c r="E299" s="17" t="s">
        <v>689</v>
      </c>
      <c r="F299" s="17">
        <v>20200058</v>
      </c>
      <c r="G299" s="40">
        <v>44014</v>
      </c>
      <c r="H299" s="17" t="s">
        <v>1301</v>
      </c>
      <c r="I299" s="17" t="s">
        <v>1302</v>
      </c>
      <c r="J299" s="35" t="s">
        <v>1303</v>
      </c>
      <c r="K299" s="44">
        <v>119000</v>
      </c>
    </row>
    <row r="300" spans="1:11" ht="13.5">
      <c r="A300" s="24" t="s">
        <v>1911</v>
      </c>
      <c r="B300" s="17" t="s">
        <v>606</v>
      </c>
      <c r="C300" s="39" t="s">
        <v>1295</v>
      </c>
      <c r="D300" s="40">
        <v>43911</v>
      </c>
      <c r="E300" s="17" t="s">
        <v>657</v>
      </c>
      <c r="F300" s="17">
        <v>20200043</v>
      </c>
      <c r="G300" s="40">
        <v>44019</v>
      </c>
      <c r="H300" s="24" t="s">
        <v>1304</v>
      </c>
      <c r="I300" s="17" t="s">
        <v>1305</v>
      </c>
      <c r="J300" s="35" t="s">
        <v>1306</v>
      </c>
      <c r="K300" s="44">
        <v>237762</v>
      </c>
    </row>
    <row r="301" spans="1:11" ht="40.5">
      <c r="A301" s="24" t="s">
        <v>1911</v>
      </c>
      <c r="B301" s="17" t="s">
        <v>632</v>
      </c>
      <c r="C301" s="17" t="s">
        <v>605</v>
      </c>
      <c r="D301" s="38" t="s">
        <v>605</v>
      </c>
      <c r="E301" s="17" t="s">
        <v>689</v>
      </c>
      <c r="F301" s="17">
        <v>20200059</v>
      </c>
      <c r="G301" s="40">
        <v>44018</v>
      </c>
      <c r="H301" s="17" t="s">
        <v>1307</v>
      </c>
      <c r="I301" s="17" t="s">
        <v>1308</v>
      </c>
      <c r="J301" s="35" t="s">
        <v>1309</v>
      </c>
      <c r="K301" s="44">
        <v>297500</v>
      </c>
    </row>
    <row r="302" spans="1:11" ht="13.5">
      <c r="A302" s="24" t="s">
        <v>1911</v>
      </c>
      <c r="B302" s="17" t="s">
        <v>604</v>
      </c>
      <c r="C302" s="17" t="s">
        <v>605</v>
      </c>
      <c r="D302" s="38" t="s">
        <v>605</v>
      </c>
      <c r="E302" s="17" t="s">
        <v>689</v>
      </c>
      <c r="F302" s="17">
        <v>20200044</v>
      </c>
      <c r="G302" s="40">
        <v>44021</v>
      </c>
      <c r="H302" s="24" t="s">
        <v>1310</v>
      </c>
      <c r="I302" s="17" t="s">
        <v>1311</v>
      </c>
      <c r="J302" s="35" t="s">
        <v>1312</v>
      </c>
      <c r="K302" s="44">
        <v>253026</v>
      </c>
    </row>
    <row r="303" spans="1:11" ht="27">
      <c r="A303" s="24" t="s">
        <v>1911</v>
      </c>
      <c r="B303" s="17" t="s">
        <v>604</v>
      </c>
      <c r="C303" s="17" t="s">
        <v>605</v>
      </c>
      <c r="D303" s="38" t="s">
        <v>605</v>
      </c>
      <c r="E303" s="17" t="s">
        <v>689</v>
      </c>
      <c r="F303" s="17">
        <v>20200062</v>
      </c>
      <c r="G303" s="40">
        <v>44027</v>
      </c>
      <c r="H303" s="17" t="s">
        <v>1313</v>
      </c>
      <c r="I303" s="17" t="s">
        <v>1311</v>
      </c>
      <c r="J303" s="35" t="s">
        <v>1312</v>
      </c>
      <c r="K303" s="44">
        <v>286822</v>
      </c>
    </row>
    <row r="304" spans="1:11" ht="40.5">
      <c r="A304" s="24" t="s">
        <v>1911</v>
      </c>
      <c r="B304" s="17" t="s">
        <v>632</v>
      </c>
      <c r="C304" s="17" t="s">
        <v>605</v>
      </c>
      <c r="D304" s="38" t="s">
        <v>605</v>
      </c>
      <c r="E304" s="17" t="s">
        <v>689</v>
      </c>
      <c r="F304" s="17">
        <v>20200063</v>
      </c>
      <c r="G304" s="40">
        <v>44032</v>
      </c>
      <c r="H304" s="17" t="s">
        <v>1314</v>
      </c>
      <c r="I304" s="17" t="s">
        <v>1315</v>
      </c>
      <c r="J304" s="35" t="s">
        <v>1316</v>
      </c>
      <c r="K304" s="44">
        <v>394105</v>
      </c>
    </row>
    <row r="305" spans="1:11" ht="13.5">
      <c r="A305" s="24" t="s">
        <v>1911</v>
      </c>
      <c r="B305" s="17" t="s">
        <v>604</v>
      </c>
      <c r="C305" s="17" t="s">
        <v>605</v>
      </c>
      <c r="D305" s="38" t="s">
        <v>605</v>
      </c>
      <c r="E305" s="17" t="s">
        <v>657</v>
      </c>
      <c r="F305" s="17">
        <v>20200046</v>
      </c>
      <c r="G305" s="40">
        <v>44022</v>
      </c>
      <c r="H305" s="24" t="s">
        <v>1317</v>
      </c>
      <c r="I305" s="17" t="s">
        <v>1318</v>
      </c>
      <c r="J305" s="35" t="s">
        <v>1319</v>
      </c>
      <c r="K305" s="44">
        <v>180394</v>
      </c>
    </row>
    <row r="306" spans="1:11" ht="13.5">
      <c r="A306" s="24" t="s">
        <v>1911</v>
      </c>
      <c r="B306" s="17" t="s">
        <v>604</v>
      </c>
      <c r="C306" s="17" t="s">
        <v>605</v>
      </c>
      <c r="D306" s="38" t="s">
        <v>605</v>
      </c>
      <c r="E306" s="17" t="s">
        <v>689</v>
      </c>
      <c r="F306" s="17">
        <v>20200048</v>
      </c>
      <c r="G306" s="40">
        <v>44029</v>
      </c>
      <c r="H306" s="24" t="s">
        <v>1320</v>
      </c>
      <c r="I306" s="17" t="s">
        <v>1321</v>
      </c>
      <c r="J306" s="35" t="s">
        <v>1322</v>
      </c>
      <c r="K306" s="44">
        <v>68972</v>
      </c>
    </row>
    <row r="307" spans="1:11" ht="13.5">
      <c r="A307" s="24" t="s">
        <v>1911</v>
      </c>
      <c r="B307" s="17" t="s">
        <v>647</v>
      </c>
      <c r="C307" s="17" t="s">
        <v>605</v>
      </c>
      <c r="D307" s="38" t="s">
        <v>605</v>
      </c>
      <c r="E307" s="24" t="s">
        <v>703</v>
      </c>
      <c r="F307" s="24" t="s">
        <v>1323</v>
      </c>
      <c r="G307" s="40">
        <v>44013</v>
      </c>
      <c r="H307" s="39" t="s">
        <v>1324</v>
      </c>
      <c r="I307" s="17" t="s">
        <v>1325</v>
      </c>
      <c r="J307" s="35" t="s">
        <v>1326</v>
      </c>
      <c r="K307" s="66">
        <f>3670+680+680+680+670+670+670+680+680+670+670+670+680+670+680+680+2170+680+670+670+670+670</f>
        <v>19330</v>
      </c>
    </row>
    <row r="308" spans="1:11" ht="13.5">
      <c r="A308" s="24" t="s">
        <v>1911</v>
      </c>
      <c r="B308" s="17" t="s">
        <v>647</v>
      </c>
      <c r="C308" s="17" t="s">
        <v>605</v>
      </c>
      <c r="D308" s="38" t="s">
        <v>605</v>
      </c>
      <c r="E308" s="24" t="s">
        <v>710</v>
      </c>
      <c r="F308" s="24">
        <v>2106995</v>
      </c>
      <c r="G308" s="40">
        <v>44018</v>
      </c>
      <c r="H308" s="60" t="s">
        <v>1327</v>
      </c>
      <c r="I308" s="17" t="s">
        <v>1325</v>
      </c>
      <c r="J308" s="35" t="s">
        <v>1326</v>
      </c>
      <c r="K308" s="66">
        <v>39580</v>
      </c>
    </row>
    <row r="309" spans="1:11" ht="13.5">
      <c r="A309" s="24" t="s">
        <v>1911</v>
      </c>
      <c r="B309" s="17" t="s">
        <v>647</v>
      </c>
      <c r="C309" s="17" t="s">
        <v>605</v>
      </c>
      <c r="D309" s="38" t="s">
        <v>605</v>
      </c>
      <c r="E309" s="24" t="s">
        <v>703</v>
      </c>
      <c r="F309" s="17">
        <v>58539502</v>
      </c>
      <c r="G309" s="40">
        <v>44018</v>
      </c>
      <c r="H309" s="39" t="s">
        <v>1328</v>
      </c>
      <c r="I309" s="17" t="s">
        <v>1325</v>
      </c>
      <c r="J309" s="35" t="s">
        <v>1326</v>
      </c>
      <c r="K309" s="66">
        <v>5620</v>
      </c>
    </row>
    <row r="310" spans="1:11" ht="13.5">
      <c r="A310" s="24" t="s">
        <v>1911</v>
      </c>
      <c r="B310" s="17" t="s">
        <v>647</v>
      </c>
      <c r="C310" s="17" t="s">
        <v>605</v>
      </c>
      <c r="D310" s="38" t="s">
        <v>605</v>
      </c>
      <c r="E310" s="24" t="s">
        <v>703</v>
      </c>
      <c r="F310" s="24" t="s">
        <v>1329</v>
      </c>
      <c r="G310" s="40">
        <v>44020</v>
      </c>
      <c r="H310" s="39" t="s">
        <v>1330</v>
      </c>
      <c r="I310" s="17" t="s">
        <v>1325</v>
      </c>
      <c r="J310" s="35" t="s">
        <v>1326</v>
      </c>
      <c r="K310" s="66">
        <f>2460+5170</f>
        <v>7630</v>
      </c>
    </row>
    <row r="311" spans="1:11" ht="13.5">
      <c r="A311" s="24" t="s">
        <v>1911</v>
      </c>
      <c r="B311" s="17" t="s">
        <v>647</v>
      </c>
      <c r="C311" s="17" t="s">
        <v>605</v>
      </c>
      <c r="D311" s="38" t="s">
        <v>605</v>
      </c>
      <c r="E311" s="24" t="s">
        <v>703</v>
      </c>
      <c r="F311" s="17">
        <v>58784290</v>
      </c>
      <c r="G311" s="40">
        <v>44026</v>
      </c>
      <c r="H311" s="39" t="s">
        <v>1331</v>
      </c>
      <c r="I311" s="17" t="s">
        <v>1325</v>
      </c>
      <c r="J311" s="35" t="s">
        <v>1326</v>
      </c>
      <c r="K311" s="66">
        <v>14150</v>
      </c>
    </row>
    <row r="312" spans="1:11" ht="13.5">
      <c r="A312" s="24" t="s">
        <v>1911</v>
      </c>
      <c r="B312" s="17" t="s">
        <v>647</v>
      </c>
      <c r="C312" s="17" t="s">
        <v>605</v>
      </c>
      <c r="D312" s="38" t="s">
        <v>605</v>
      </c>
      <c r="E312" s="24" t="s">
        <v>703</v>
      </c>
      <c r="F312" s="17">
        <v>58974912</v>
      </c>
      <c r="G312" s="40">
        <v>44032</v>
      </c>
      <c r="H312" s="39" t="s">
        <v>1332</v>
      </c>
      <c r="I312" s="17" t="s">
        <v>1325</v>
      </c>
      <c r="J312" s="35" t="s">
        <v>1326</v>
      </c>
      <c r="K312" s="66">
        <v>670</v>
      </c>
    </row>
    <row r="313" spans="1:11" ht="13.5">
      <c r="A313" s="24" t="s">
        <v>1911</v>
      </c>
      <c r="B313" s="17" t="s">
        <v>647</v>
      </c>
      <c r="C313" s="17" t="s">
        <v>605</v>
      </c>
      <c r="D313" s="38" t="s">
        <v>605</v>
      </c>
      <c r="E313" s="24" t="s">
        <v>703</v>
      </c>
      <c r="F313" s="17">
        <v>59021572</v>
      </c>
      <c r="G313" s="40">
        <v>44033</v>
      </c>
      <c r="H313" s="39" t="s">
        <v>1333</v>
      </c>
      <c r="I313" s="17" t="s">
        <v>1325</v>
      </c>
      <c r="J313" s="35" t="s">
        <v>1326</v>
      </c>
      <c r="K313" s="66">
        <v>11150</v>
      </c>
    </row>
    <row r="314" spans="1:11" ht="13.5">
      <c r="A314" s="24" t="s">
        <v>1911</v>
      </c>
      <c r="B314" s="17" t="s">
        <v>647</v>
      </c>
      <c r="C314" s="17" t="s">
        <v>605</v>
      </c>
      <c r="D314" s="38" t="s">
        <v>605</v>
      </c>
      <c r="E314" s="24" t="s">
        <v>703</v>
      </c>
      <c r="F314" s="17">
        <v>262278763</v>
      </c>
      <c r="G314" s="40">
        <v>44013</v>
      </c>
      <c r="H314" s="39" t="s">
        <v>1334</v>
      </c>
      <c r="I314" s="24" t="s">
        <v>1630</v>
      </c>
      <c r="J314" s="23" t="s">
        <v>825</v>
      </c>
      <c r="K314" s="66">
        <v>380400</v>
      </c>
    </row>
    <row r="315" spans="1:11" ht="13.5">
      <c r="A315" s="24" t="s">
        <v>1911</v>
      </c>
      <c r="B315" s="17" t="s">
        <v>647</v>
      </c>
      <c r="C315" s="17" t="s">
        <v>605</v>
      </c>
      <c r="D315" s="38" t="s">
        <v>605</v>
      </c>
      <c r="E315" s="24" t="s">
        <v>703</v>
      </c>
      <c r="F315" s="24" t="s">
        <v>1335</v>
      </c>
      <c r="G315" s="40">
        <v>44018</v>
      </c>
      <c r="H315" s="39" t="s">
        <v>1336</v>
      </c>
      <c r="I315" s="24" t="s">
        <v>1630</v>
      </c>
      <c r="J315" s="23" t="s">
        <v>825</v>
      </c>
      <c r="K315" s="66">
        <f>1000+1100</f>
        <v>2100</v>
      </c>
    </row>
    <row r="316" spans="1:11" ht="13.5">
      <c r="A316" s="24" t="s">
        <v>1911</v>
      </c>
      <c r="B316" s="17" t="s">
        <v>647</v>
      </c>
      <c r="C316" s="17" t="s">
        <v>605</v>
      </c>
      <c r="D316" s="38" t="s">
        <v>605</v>
      </c>
      <c r="E316" s="24" t="s">
        <v>703</v>
      </c>
      <c r="F316" s="24" t="s">
        <v>1337</v>
      </c>
      <c r="G316" s="40">
        <v>44018</v>
      </c>
      <c r="H316" s="39" t="s">
        <v>1338</v>
      </c>
      <c r="I316" s="24" t="s">
        <v>1630</v>
      </c>
      <c r="J316" s="23" t="s">
        <v>825</v>
      </c>
      <c r="K316" s="66">
        <f>367300+11600+27700+1000+31200+34700+22200+15600+25700+4100+42400+64100+82000+19800+100400+11000+10700+43200+39800+31200+37300+3400+25100</f>
        <v>1051500</v>
      </c>
    </row>
    <row r="317" spans="1:11" ht="13.5">
      <c r="A317" s="24" t="s">
        <v>1911</v>
      </c>
      <c r="B317" s="17" t="s">
        <v>647</v>
      </c>
      <c r="C317" s="17" t="s">
        <v>605</v>
      </c>
      <c r="D317" s="38" t="s">
        <v>605</v>
      </c>
      <c r="E317" s="24" t="s">
        <v>710</v>
      </c>
      <c r="F317" s="17">
        <v>14347104</v>
      </c>
      <c r="G317" s="40">
        <v>44031</v>
      </c>
      <c r="H317" s="39" t="s">
        <v>1339</v>
      </c>
      <c r="I317" s="24" t="s">
        <v>1630</v>
      </c>
      <c r="J317" s="23" t="s">
        <v>825</v>
      </c>
      <c r="K317" s="44">
        <v>1923500</v>
      </c>
    </row>
    <row r="318" spans="1:11" ht="13.5">
      <c r="A318" s="24" t="s">
        <v>1911</v>
      </c>
      <c r="B318" s="17" t="s">
        <v>647</v>
      </c>
      <c r="C318" s="17" t="s">
        <v>605</v>
      </c>
      <c r="D318" s="38" t="s">
        <v>605</v>
      </c>
      <c r="E318" s="24" t="s">
        <v>703</v>
      </c>
      <c r="F318" s="17">
        <v>263612495</v>
      </c>
      <c r="G318" s="40">
        <v>44026</v>
      </c>
      <c r="H318" s="39" t="s">
        <v>1340</v>
      </c>
      <c r="I318" s="24" t="s">
        <v>1630</v>
      </c>
      <c r="J318" s="23" t="s">
        <v>825</v>
      </c>
      <c r="K318" s="66">
        <v>122300</v>
      </c>
    </row>
    <row r="319" spans="1:11" ht="13.5">
      <c r="A319" s="24" t="s">
        <v>1911</v>
      </c>
      <c r="B319" s="17" t="s">
        <v>647</v>
      </c>
      <c r="C319" s="17" t="s">
        <v>605</v>
      </c>
      <c r="D319" s="38" t="s">
        <v>605</v>
      </c>
      <c r="E319" s="24" t="s">
        <v>710</v>
      </c>
      <c r="F319" s="17">
        <v>4393098</v>
      </c>
      <c r="G319" s="40">
        <v>44040</v>
      </c>
      <c r="H319" s="39" t="s">
        <v>1341</v>
      </c>
      <c r="I319" s="39" t="s">
        <v>1342</v>
      </c>
      <c r="J319" s="67" t="s">
        <v>947</v>
      </c>
      <c r="K319" s="66">
        <v>204539</v>
      </c>
    </row>
    <row r="320" spans="1:11" ht="13.5">
      <c r="A320" s="24" t="s">
        <v>1911</v>
      </c>
      <c r="B320" s="17" t="s">
        <v>647</v>
      </c>
      <c r="C320" s="17" t="s">
        <v>605</v>
      </c>
      <c r="D320" s="38" t="s">
        <v>605</v>
      </c>
      <c r="E320" s="24" t="s">
        <v>710</v>
      </c>
      <c r="F320" s="24">
        <v>4381419</v>
      </c>
      <c r="G320" s="40">
        <v>44026</v>
      </c>
      <c r="H320" s="39" t="s">
        <v>1343</v>
      </c>
      <c r="I320" s="39" t="s">
        <v>1342</v>
      </c>
      <c r="J320" s="67" t="s">
        <v>947</v>
      </c>
      <c r="K320" s="66">
        <v>69074</v>
      </c>
    </row>
    <row r="321" spans="1:11" ht="13.5">
      <c r="A321" s="24" t="s">
        <v>1911</v>
      </c>
      <c r="B321" s="17" t="s">
        <v>647</v>
      </c>
      <c r="C321" s="17" t="s">
        <v>605</v>
      </c>
      <c r="D321" s="38" t="s">
        <v>605</v>
      </c>
      <c r="E321" s="24" t="s">
        <v>703</v>
      </c>
      <c r="F321" s="17">
        <v>40550209</v>
      </c>
      <c r="G321" s="40">
        <v>44026</v>
      </c>
      <c r="H321" s="39" t="s">
        <v>1344</v>
      </c>
      <c r="I321" s="39" t="s">
        <v>1342</v>
      </c>
      <c r="J321" s="67" t="s">
        <v>947</v>
      </c>
      <c r="K321" s="66">
        <v>230900</v>
      </c>
    </row>
    <row r="322" spans="1:11" ht="13.5">
      <c r="A322" s="24" t="s">
        <v>1911</v>
      </c>
      <c r="B322" s="17" t="s">
        <v>647</v>
      </c>
      <c r="C322" s="17" t="s">
        <v>605</v>
      </c>
      <c r="D322" s="38" t="s">
        <v>605</v>
      </c>
      <c r="E322" s="24" t="s">
        <v>710</v>
      </c>
      <c r="F322" s="24" t="s">
        <v>1345</v>
      </c>
      <c r="G322" s="40">
        <v>44043</v>
      </c>
      <c r="H322" s="24" t="s">
        <v>1346</v>
      </c>
      <c r="I322" s="16" t="s">
        <v>956</v>
      </c>
      <c r="J322" s="18" t="s">
        <v>655</v>
      </c>
      <c r="K322" s="66">
        <f>125628+2240+4268+142270</f>
        <v>274406</v>
      </c>
    </row>
    <row r="323" spans="1:11" ht="13.5">
      <c r="A323" s="24" t="s">
        <v>1915</v>
      </c>
      <c r="B323" s="17" t="s">
        <v>606</v>
      </c>
      <c r="C323" s="24" t="s">
        <v>1574</v>
      </c>
      <c r="D323" s="38">
        <v>43977</v>
      </c>
      <c r="E323" s="17" t="s">
        <v>689</v>
      </c>
      <c r="F323" s="24">
        <v>8200112</v>
      </c>
      <c r="G323" s="38">
        <v>44036</v>
      </c>
      <c r="H323" s="24" t="s">
        <v>1575</v>
      </c>
      <c r="I323" s="24" t="s">
        <v>138</v>
      </c>
      <c r="J323" s="23" t="s">
        <v>1467</v>
      </c>
      <c r="K323" s="42">
        <v>640000</v>
      </c>
    </row>
    <row r="324" spans="1:11" ht="13.5">
      <c r="A324" s="24" t="s">
        <v>1915</v>
      </c>
      <c r="B324" s="17" t="s">
        <v>604</v>
      </c>
      <c r="C324" s="17" t="s">
        <v>605</v>
      </c>
      <c r="D324" s="38" t="s">
        <v>605</v>
      </c>
      <c r="E324" s="17" t="s">
        <v>657</v>
      </c>
      <c r="F324" s="24">
        <v>8200053</v>
      </c>
      <c r="G324" s="38">
        <v>44035</v>
      </c>
      <c r="H324" s="24" t="s">
        <v>1576</v>
      </c>
      <c r="I324" s="24" t="s">
        <v>1577</v>
      </c>
      <c r="J324" s="23" t="s">
        <v>901</v>
      </c>
      <c r="K324" s="42">
        <v>627692</v>
      </c>
    </row>
    <row r="325" spans="1:11" ht="13.5">
      <c r="A325" s="24" t="s">
        <v>1915</v>
      </c>
      <c r="B325" s="17" t="s">
        <v>604</v>
      </c>
      <c r="C325" s="17" t="s">
        <v>605</v>
      </c>
      <c r="D325" s="38" t="s">
        <v>605</v>
      </c>
      <c r="E325" s="17" t="s">
        <v>657</v>
      </c>
      <c r="F325" s="24">
        <v>8200050</v>
      </c>
      <c r="G325" s="38">
        <v>44035</v>
      </c>
      <c r="H325" s="24" t="s">
        <v>1578</v>
      </c>
      <c r="I325" s="24" t="s">
        <v>1579</v>
      </c>
      <c r="J325" s="23" t="s">
        <v>1580</v>
      </c>
      <c r="K325" s="42">
        <v>3500869</v>
      </c>
    </row>
    <row r="326" spans="1:11" ht="13.5">
      <c r="A326" s="24" t="s">
        <v>1915</v>
      </c>
      <c r="B326" s="17" t="s">
        <v>604</v>
      </c>
      <c r="C326" s="17" t="s">
        <v>605</v>
      </c>
      <c r="D326" s="38" t="s">
        <v>605</v>
      </c>
      <c r="E326" s="17" t="s">
        <v>657</v>
      </c>
      <c r="F326" s="24">
        <v>8200048</v>
      </c>
      <c r="G326" s="38">
        <v>44035</v>
      </c>
      <c r="H326" s="24" t="s">
        <v>1581</v>
      </c>
      <c r="I326" s="24" t="s">
        <v>1582</v>
      </c>
      <c r="J326" s="23" t="s">
        <v>1583</v>
      </c>
      <c r="K326" s="42">
        <v>407750</v>
      </c>
    </row>
    <row r="327" spans="1:11" ht="13.5">
      <c r="A327" s="24" t="s">
        <v>1915</v>
      </c>
      <c r="B327" s="17" t="s">
        <v>604</v>
      </c>
      <c r="C327" s="17" t="s">
        <v>605</v>
      </c>
      <c r="D327" s="38" t="s">
        <v>605</v>
      </c>
      <c r="E327" s="17" t="s">
        <v>657</v>
      </c>
      <c r="F327" s="24">
        <v>8200055</v>
      </c>
      <c r="G327" s="38">
        <v>44035</v>
      </c>
      <c r="H327" s="24" t="s">
        <v>1584</v>
      </c>
      <c r="I327" s="24" t="s">
        <v>1582</v>
      </c>
      <c r="J327" s="23" t="s">
        <v>1583</v>
      </c>
      <c r="K327" s="42">
        <v>135917</v>
      </c>
    </row>
    <row r="328" spans="1:11" ht="13.5">
      <c r="A328" s="24" t="s">
        <v>1915</v>
      </c>
      <c r="B328" s="17" t="s">
        <v>609</v>
      </c>
      <c r="C328" s="17" t="s">
        <v>605</v>
      </c>
      <c r="D328" s="38" t="s">
        <v>605</v>
      </c>
      <c r="E328" s="17" t="s">
        <v>689</v>
      </c>
      <c r="F328" s="24">
        <v>8200047</v>
      </c>
      <c r="G328" s="38">
        <v>44035</v>
      </c>
      <c r="H328" s="24" t="s">
        <v>1585</v>
      </c>
      <c r="I328" s="24" t="s">
        <v>1586</v>
      </c>
      <c r="J328" s="23" t="s">
        <v>1587</v>
      </c>
      <c r="K328" s="42">
        <v>63860</v>
      </c>
    </row>
    <row r="329" spans="1:11" ht="13.5">
      <c r="A329" s="24" t="s">
        <v>1915</v>
      </c>
      <c r="B329" s="17" t="s">
        <v>604</v>
      </c>
      <c r="C329" s="17" t="s">
        <v>605</v>
      </c>
      <c r="D329" s="38" t="s">
        <v>605</v>
      </c>
      <c r="E329" s="17" t="s">
        <v>657</v>
      </c>
      <c r="F329" s="24">
        <v>8200052</v>
      </c>
      <c r="G329" s="38">
        <v>44035</v>
      </c>
      <c r="H329" s="24" t="s">
        <v>1588</v>
      </c>
      <c r="I329" s="24" t="s">
        <v>1586</v>
      </c>
      <c r="J329" s="23" t="s">
        <v>1587</v>
      </c>
      <c r="K329" s="42">
        <v>602859</v>
      </c>
    </row>
    <row r="330" spans="1:11" ht="13.5">
      <c r="A330" s="24" t="s">
        <v>1915</v>
      </c>
      <c r="B330" s="17" t="s">
        <v>604</v>
      </c>
      <c r="C330" s="17" t="s">
        <v>605</v>
      </c>
      <c r="D330" s="38" t="s">
        <v>605</v>
      </c>
      <c r="E330" s="17" t="s">
        <v>657</v>
      </c>
      <c r="F330" s="24">
        <v>8200057</v>
      </c>
      <c r="G330" s="38">
        <v>44039</v>
      </c>
      <c r="H330" s="24" t="s">
        <v>1589</v>
      </c>
      <c r="I330" s="24" t="s">
        <v>1586</v>
      </c>
      <c r="J330" s="23" t="s">
        <v>1587</v>
      </c>
      <c r="K330" s="42">
        <v>142323</v>
      </c>
    </row>
    <row r="331" spans="1:11" ht="13.5">
      <c r="A331" s="24" t="s">
        <v>1915</v>
      </c>
      <c r="B331" s="17" t="s">
        <v>604</v>
      </c>
      <c r="C331" s="17" t="s">
        <v>605</v>
      </c>
      <c r="D331" s="38" t="s">
        <v>605</v>
      </c>
      <c r="E331" s="17" t="s">
        <v>657</v>
      </c>
      <c r="F331" s="24">
        <v>8200049</v>
      </c>
      <c r="G331" s="38">
        <v>44035</v>
      </c>
      <c r="H331" s="24" t="s">
        <v>1590</v>
      </c>
      <c r="I331" s="24" t="s">
        <v>1591</v>
      </c>
      <c r="J331" s="23" t="s">
        <v>1592</v>
      </c>
      <c r="K331" s="42">
        <v>508395</v>
      </c>
    </row>
    <row r="332" spans="1:11" ht="13.5">
      <c r="A332" s="24" t="s">
        <v>1915</v>
      </c>
      <c r="B332" s="17" t="s">
        <v>604</v>
      </c>
      <c r="C332" s="17" t="s">
        <v>605</v>
      </c>
      <c r="D332" s="38" t="s">
        <v>605</v>
      </c>
      <c r="E332" s="17" t="s">
        <v>657</v>
      </c>
      <c r="F332" s="24">
        <v>8200056</v>
      </c>
      <c r="G332" s="38">
        <v>44036</v>
      </c>
      <c r="H332" s="24" t="s">
        <v>1593</v>
      </c>
      <c r="I332" s="16" t="s">
        <v>877</v>
      </c>
      <c r="J332" s="73" t="s">
        <v>878</v>
      </c>
      <c r="K332" s="42">
        <v>1134063</v>
      </c>
    </row>
    <row r="333" spans="1:11" ht="13.5">
      <c r="A333" s="24" t="s">
        <v>1915</v>
      </c>
      <c r="B333" s="17" t="s">
        <v>604</v>
      </c>
      <c r="C333" s="17" t="s">
        <v>605</v>
      </c>
      <c r="D333" s="38" t="s">
        <v>605</v>
      </c>
      <c r="E333" s="17" t="s">
        <v>657</v>
      </c>
      <c r="F333" s="24">
        <v>8200106</v>
      </c>
      <c r="G333" s="38">
        <v>44022</v>
      </c>
      <c r="H333" s="24" t="s">
        <v>1594</v>
      </c>
      <c r="I333" s="24" t="s">
        <v>1595</v>
      </c>
      <c r="J333" s="23" t="s">
        <v>1596</v>
      </c>
      <c r="K333" s="42">
        <v>143439</v>
      </c>
    </row>
    <row r="334" spans="1:11" ht="40.5">
      <c r="A334" s="24" t="s">
        <v>1915</v>
      </c>
      <c r="B334" s="17" t="s">
        <v>632</v>
      </c>
      <c r="C334" s="17" t="s">
        <v>605</v>
      </c>
      <c r="D334" s="38" t="s">
        <v>605</v>
      </c>
      <c r="E334" s="17" t="s">
        <v>689</v>
      </c>
      <c r="F334" s="24">
        <v>8200109</v>
      </c>
      <c r="G334" s="38">
        <v>44026</v>
      </c>
      <c r="H334" s="24" t="s">
        <v>1597</v>
      </c>
      <c r="I334" s="24" t="s">
        <v>1598</v>
      </c>
      <c r="J334" s="23" t="s">
        <v>1599</v>
      </c>
      <c r="K334" s="42">
        <v>232075</v>
      </c>
    </row>
    <row r="335" spans="1:11" ht="13.5">
      <c r="A335" s="24" t="s">
        <v>1915</v>
      </c>
      <c r="B335" s="17" t="s">
        <v>604</v>
      </c>
      <c r="C335" s="17" t="s">
        <v>605</v>
      </c>
      <c r="D335" s="38" t="s">
        <v>605</v>
      </c>
      <c r="E335" s="17" t="s">
        <v>657</v>
      </c>
      <c r="F335" s="24">
        <v>8200108</v>
      </c>
      <c r="G335" s="38">
        <v>44022</v>
      </c>
      <c r="H335" s="24" t="s">
        <v>1600</v>
      </c>
      <c r="I335" s="24" t="s">
        <v>1601</v>
      </c>
      <c r="J335" s="23" t="s">
        <v>1458</v>
      </c>
      <c r="K335" s="42">
        <v>153304</v>
      </c>
    </row>
    <row r="336" spans="1:11" ht="13.5">
      <c r="A336" s="24" t="s">
        <v>1915</v>
      </c>
      <c r="B336" s="17" t="s">
        <v>609</v>
      </c>
      <c r="C336" s="17" t="s">
        <v>605</v>
      </c>
      <c r="D336" s="38" t="s">
        <v>605</v>
      </c>
      <c r="E336" s="17" t="s">
        <v>689</v>
      </c>
      <c r="F336" s="24">
        <v>8200045</v>
      </c>
      <c r="G336" s="38">
        <v>44026</v>
      </c>
      <c r="H336" s="24" t="s">
        <v>1602</v>
      </c>
      <c r="I336" s="24" t="s">
        <v>1603</v>
      </c>
      <c r="J336" s="23" t="s">
        <v>1604</v>
      </c>
      <c r="K336" s="42">
        <v>73780</v>
      </c>
    </row>
    <row r="337" spans="1:11" ht="13.5">
      <c r="A337" s="24" t="s">
        <v>1915</v>
      </c>
      <c r="B337" s="17" t="s">
        <v>609</v>
      </c>
      <c r="C337" s="17" t="s">
        <v>605</v>
      </c>
      <c r="D337" s="38" t="s">
        <v>605</v>
      </c>
      <c r="E337" s="17" t="s">
        <v>689</v>
      </c>
      <c r="F337" s="24">
        <v>8200107</v>
      </c>
      <c r="G337" s="38">
        <v>44026</v>
      </c>
      <c r="H337" s="24" t="s">
        <v>1605</v>
      </c>
      <c r="I337" s="24" t="s">
        <v>1606</v>
      </c>
      <c r="J337" s="23" t="s">
        <v>1607</v>
      </c>
      <c r="K337" s="42">
        <v>828009</v>
      </c>
    </row>
    <row r="338" spans="1:11" ht="13.5">
      <c r="A338" s="24" t="s">
        <v>1915</v>
      </c>
      <c r="B338" s="17" t="s">
        <v>606</v>
      </c>
      <c r="C338" s="24" t="s">
        <v>1608</v>
      </c>
      <c r="D338" s="38">
        <v>44033</v>
      </c>
      <c r="E338" s="17" t="s">
        <v>689</v>
      </c>
      <c r="F338" s="24">
        <v>8200111</v>
      </c>
      <c r="G338" s="38">
        <v>44035</v>
      </c>
      <c r="H338" s="24" t="s">
        <v>1609</v>
      </c>
      <c r="I338" s="24" t="s">
        <v>1610</v>
      </c>
      <c r="J338" s="23" t="s">
        <v>1611</v>
      </c>
      <c r="K338" s="42">
        <v>11773411</v>
      </c>
    </row>
    <row r="339" spans="1:11" ht="13.5">
      <c r="A339" s="24" t="s">
        <v>1915</v>
      </c>
      <c r="B339" s="17" t="s">
        <v>604</v>
      </c>
      <c r="C339" s="17" t="s">
        <v>605</v>
      </c>
      <c r="D339" s="38" t="s">
        <v>605</v>
      </c>
      <c r="E339" s="17" t="s">
        <v>657</v>
      </c>
      <c r="F339" s="24">
        <v>8200046</v>
      </c>
      <c r="G339" s="38">
        <v>44026</v>
      </c>
      <c r="H339" s="24" t="s">
        <v>1612</v>
      </c>
      <c r="I339" s="17" t="s">
        <v>1867</v>
      </c>
      <c r="J339" s="23" t="s">
        <v>992</v>
      </c>
      <c r="K339" s="42">
        <v>37227</v>
      </c>
    </row>
    <row r="340" spans="1:11" ht="13.5">
      <c r="A340" s="24" t="s">
        <v>1915</v>
      </c>
      <c r="B340" s="17" t="s">
        <v>604</v>
      </c>
      <c r="C340" s="17" t="s">
        <v>605</v>
      </c>
      <c r="D340" s="38" t="s">
        <v>605</v>
      </c>
      <c r="E340" s="17" t="s">
        <v>657</v>
      </c>
      <c r="F340" s="24">
        <v>8200051</v>
      </c>
      <c r="G340" s="38">
        <v>44035</v>
      </c>
      <c r="H340" s="24" t="s">
        <v>1613</v>
      </c>
      <c r="I340" s="17" t="s">
        <v>1867</v>
      </c>
      <c r="J340" s="23" t="s">
        <v>992</v>
      </c>
      <c r="K340" s="42">
        <v>827214</v>
      </c>
    </row>
    <row r="341" spans="1:11" ht="13.5">
      <c r="A341" s="24" t="s">
        <v>1915</v>
      </c>
      <c r="B341" s="17" t="s">
        <v>604</v>
      </c>
      <c r="C341" s="17" t="s">
        <v>605</v>
      </c>
      <c r="D341" s="38" t="s">
        <v>605</v>
      </c>
      <c r="E341" s="17" t="s">
        <v>657</v>
      </c>
      <c r="F341" s="24">
        <v>8200058</v>
      </c>
      <c r="G341" s="38">
        <v>44039</v>
      </c>
      <c r="H341" s="24" t="s">
        <v>1614</v>
      </c>
      <c r="I341" s="17" t="s">
        <v>1867</v>
      </c>
      <c r="J341" s="23" t="s">
        <v>992</v>
      </c>
      <c r="K341" s="42">
        <v>665461</v>
      </c>
    </row>
    <row r="342" spans="1:11" ht="40.5">
      <c r="A342" s="24" t="s">
        <v>1915</v>
      </c>
      <c r="B342" s="17" t="s">
        <v>632</v>
      </c>
      <c r="C342" s="17" t="s">
        <v>605</v>
      </c>
      <c r="D342" s="38" t="s">
        <v>605</v>
      </c>
      <c r="E342" s="24" t="s">
        <v>710</v>
      </c>
      <c r="F342" s="24" t="s">
        <v>1615</v>
      </c>
      <c r="G342" s="38">
        <v>44043</v>
      </c>
      <c r="H342" s="24" t="s">
        <v>1616</v>
      </c>
      <c r="I342" s="16" t="s">
        <v>956</v>
      </c>
      <c r="J342" s="18" t="s">
        <v>655</v>
      </c>
      <c r="K342" s="42">
        <v>545228</v>
      </c>
    </row>
    <row r="343" spans="1:11" ht="40.5">
      <c r="A343" s="24" t="s">
        <v>1915</v>
      </c>
      <c r="B343" s="17" t="s">
        <v>632</v>
      </c>
      <c r="C343" s="17" t="s">
        <v>605</v>
      </c>
      <c r="D343" s="38" t="s">
        <v>605</v>
      </c>
      <c r="E343" s="24" t="s">
        <v>710</v>
      </c>
      <c r="F343" s="24">
        <v>892377</v>
      </c>
      <c r="G343" s="38">
        <v>44043</v>
      </c>
      <c r="H343" s="24" t="s">
        <v>1617</v>
      </c>
      <c r="I343" s="16" t="s">
        <v>956</v>
      </c>
      <c r="J343" s="18" t="s">
        <v>655</v>
      </c>
      <c r="K343" s="42">
        <v>1498229</v>
      </c>
    </row>
    <row r="344" spans="1:11" ht="13.5">
      <c r="A344" s="24" t="s">
        <v>1915</v>
      </c>
      <c r="B344" s="17" t="s">
        <v>647</v>
      </c>
      <c r="C344" s="17" t="s">
        <v>605</v>
      </c>
      <c r="D344" s="38" t="s">
        <v>605</v>
      </c>
      <c r="E344" s="24" t="s">
        <v>710</v>
      </c>
      <c r="F344" s="41" t="s">
        <v>1618</v>
      </c>
      <c r="G344" s="38">
        <v>44043</v>
      </c>
      <c r="H344" s="24" t="s">
        <v>1619</v>
      </c>
      <c r="I344" s="24" t="s">
        <v>1630</v>
      </c>
      <c r="J344" s="23" t="s">
        <v>825</v>
      </c>
      <c r="K344" s="42">
        <v>3862200</v>
      </c>
    </row>
    <row r="345" spans="1:11" ht="13.5">
      <c r="A345" s="24" t="s">
        <v>1915</v>
      </c>
      <c r="B345" s="17" t="s">
        <v>647</v>
      </c>
      <c r="C345" s="17" t="s">
        <v>605</v>
      </c>
      <c r="D345" s="38" t="s">
        <v>605</v>
      </c>
      <c r="E345" s="24" t="s">
        <v>710</v>
      </c>
      <c r="F345" s="41" t="s">
        <v>1620</v>
      </c>
      <c r="G345" s="38">
        <v>44043</v>
      </c>
      <c r="H345" s="24" t="s">
        <v>1621</v>
      </c>
      <c r="I345" s="24" t="s">
        <v>1342</v>
      </c>
      <c r="J345" s="23" t="s">
        <v>947</v>
      </c>
      <c r="K345" s="42">
        <v>1220595</v>
      </c>
    </row>
    <row r="346" spans="1:11" ht="13.5">
      <c r="A346" s="24" t="s">
        <v>1915</v>
      </c>
      <c r="B346" s="17" t="s">
        <v>647</v>
      </c>
      <c r="C346" s="17" t="s">
        <v>605</v>
      </c>
      <c r="D346" s="38" t="s">
        <v>605</v>
      </c>
      <c r="E346" s="24" t="s">
        <v>710</v>
      </c>
      <c r="F346" s="24" t="s">
        <v>1622</v>
      </c>
      <c r="G346" s="38">
        <v>44043</v>
      </c>
      <c r="H346" s="24" t="s">
        <v>1623</v>
      </c>
      <c r="I346" s="24" t="s">
        <v>1325</v>
      </c>
      <c r="J346" s="23" t="s">
        <v>1326</v>
      </c>
      <c r="K346" s="42">
        <v>796410</v>
      </c>
    </row>
    <row r="347" spans="1:11" ht="13.5">
      <c r="A347" s="24" t="s">
        <v>1915</v>
      </c>
      <c r="B347" s="17" t="s">
        <v>647</v>
      </c>
      <c r="C347" s="17" t="s">
        <v>605</v>
      </c>
      <c r="D347" s="38" t="s">
        <v>605</v>
      </c>
      <c r="E347" s="24" t="s">
        <v>710</v>
      </c>
      <c r="F347" s="62" t="s">
        <v>1624</v>
      </c>
      <c r="G347" s="38">
        <v>44043</v>
      </c>
      <c r="H347" s="24" t="s">
        <v>1625</v>
      </c>
      <c r="I347" s="24" t="s">
        <v>1509</v>
      </c>
      <c r="J347" s="23" t="s">
        <v>1510</v>
      </c>
      <c r="K347" s="42">
        <v>2291314</v>
      </c>
    </row>
    <row r="348" spans="1:11" ht="13.5">
      <c r="A348" s="24" t="s">
        <v>1915</v>
      </c>
      <c r="B348" s="17" t="s">
        <v>647</v>
      </c>
      <c r="C348" s="17" t="s">
        <v>605</v>
      </c>
      <c r="D348" s="38" t="s">
        <v>605</v>
      </c>
      <c r="E348" s="24" t="s">
        <v>710</v>
      </c>
      <c r="F348" s="24">
        <v>109628</v>
      </c>
      <c r="G348" s="38">
        <v>44043</v>
      </c>
      <c r="H348" s="24" t="s">
        <v>1626</v>
      </c>
      <c r="I348" s="24" t="s">
        <v>1627</v>
      </c>
      <c r="J348" s="23" t="s">
        <v>1628</v>
      </c>
      <c r="K348" s="42">
        <v>2516480</v>
      </c>
    </row>
    <row r="349" spans="1:11" ht="40.5">
      <c r="A349" s="24" t="s">
        <v>1906</v>
      </c>
      <c r="B349" s="17" t="s">
        <v>632</v>
      </c>
      <c r="C349" s="17" t="s">
        <v>605</v>
      </c>
      <c r="D349" s="38" t="s">
        <v>605</v>
      </c>
      <c r="E349" s="17" t="s">
        <v>689</v>
      </c>
      <c r="F349" s="17">
        <v>2460</v>
      </c>
      <c r="G349" s="59">
        <v>44013</v>
      </c>
      <c r="H349" s="16" t="s">
        <v>857</v>
      </c>
      <c r="I349" s="16" t="s">
        <v>858</v>
      </c>
      <c r="J349" s="73" t="s">
        <v>859</v>
      </c>
      <c r="K349" s="20">
        <v>249900</v>
      </c>
    </row>
    <row r="350" spans="1:11" ht="40.5">
      <c r="A350" s="24" t="s">
        <v>1906</v>
      </c>
      <c r="B350" s="17" t="s">
        <v>632</v>
      </c>
      <c r="C350" s="17" t="s">
        <v>605</v>
      </c>
      <c r="D350" s="38" t="s">
        <v>605</v>
      </c>
      <c r="E350" s="17" t="s">
        <v>689</v>
      </c>
      <c r="F350" s="17">
        <v>2461</v>
      </c>
      <c r="G350" s="59">
        <v>44013</v>
      </c>
      <c r="H350" s="16" t="s">
        <v>860</v>
      </c>
      <c r="I350" s="16" t="s">
        <v>861</v>
      </c>
      <c r="J350" s="73" t="s">
        <v>862</v>
      </c>
      <c r="K350" s="44">
        <v>350000</v>
      </c>
    </row>
    <row r="351" spans="1:11" ht="40.5">
      <c r="A351" s="24" t="s">
        <v>1906</v>
      </c>
      <c r="B351" s="17" t="s">
        <v>632</v>
      </c>
      <c r="C351" s="17" t="s">
        <v>605</v>
      </c>
      <c r="D351" s="38" t="s">
        <v>605</v>
      </c>
      <c r="E351" s="17" t="s">
        <v>689</v>
      </c>
      <c r="F351" s="17">
        <v>2462</v>
      </c>
      <c r="G351" s="59">
        <v>44014</v>
      </c>
      <c r="H351" s="16" t="s">
        <v>860</v>
      </c>
      <c r="I351" s="16" t="s">
        <v>861</v>
      </c>
      <c r="J351" s="73" t="s">
        <v>862</v>
      </c>
      <c r="K351" s="44">
        <v>183000</v>
      </c>
    </row>
    <row r="352" spans="1:11" ht="40.5">
      <c r="A352" s="24" t="s">
        <v>1906</v>
      </c>
      <c r="B352" s="17" t="s">
        <v>632</v>
      </c>
      <c r="C352" s="17" t="s">
        <v>605</v>
      </c>
      <c r="D352" s="38" t="s">
        <v>605</v>
      </c>
      <c r="E352" s="17" t="s">
        <v>689</v>
      </c>
      <c r="F352" s="17">
        <v>2463</v>
      </c>
      <c r="G352" s="59">
        <v>44014</v>
      </c>
      <c r="H352" s="16" t="s">
        <v>857</v>
      </c>
      <c r="I352" s="16" t="s">
        <v>858</v>
      </c>
      <c r="J352" s="73" t="s">
        <v>859</v>
      </c>
      <c r="K352" s="20">
        <v>124950</v>
      </c>
    </row>
    <row r="353" spans="1:11" ht="13.5">
      <c r="A353" s="24" t="s">
        <v>1906</v>
      </c>
      <c r="B353" s="17" t="s">
        <v>609</v>
      </c>
      <c r="C353" s="17" t="s">
        <v>605</v>
      </c>
      <c r="D353" s="38" t="s">
        <v>605</v>
      </c>
      <c r="E353" s="17" t="s">
        <v>657</v>
      </c>
      <c r="F353" s="17">
        <v>9200045</v>
      </c>
      <c r="G353" s="59">
        <v>44021</v>
      </c>
      <c r="H353" s="16" t="s">
        <v>863</v>
      </c>
      <c r="I353" s="16" t="s">
        <v>864</v>
      </c>
      <c r="J353" s="73" t="s">
        <v>865</v>
      </c>
      <c r="K353" s="20">
        <v>433274</v>
      </c>
    </row>
    <row r="354" spans="1:11" ht="13.5">
      <c r="A354" s="24" t="s">
        <v>1906</v>
      </c>
      <c r="B354" s="17" t="s">
        <v>609</v>
      </c>
      <c r="C354" s="17" t="s">
        <v>605</v>
      </c>
      <c r="D354" s="38" t="s">
        <v>605</v>
      </c>
      <c r="E354" s="17" t="s">
        <v>657</v>
      </c>
      <c r="F354" s="17">
        <v>9200046</v>
      </c>
      <c r="G354" s="59">
        <v>44021</v>
      </c>
      <c r="H354" s="16" t="s">
        <v>863</v>
      </c>
      <c r="I354" s="16" t="s">
        <v>866</v>
      </c>
      <c r="J354" s="73" t="s">
        <v>867</v>
      </c>
      <c r="K354" s="20">
        <v>180000</v>
      </c>
    </row>
    <row r="355" spans="1:11" ht="13.5">
      <c r="A355" s="24" t="s">
        <v>1906</v>
      </c>
      <c r="B355" s="17" t="s">
        <v>604</v>
      </c>
      <c r="C355" s="17" t="s">
        <v>605</v>
      </c>
      <c r="D355" s="38" t="s">
        <v>605</v>
      </c>
      <c r="E355" s="17" t="s">
        <v>657</v>
      </c>
      <c r="F355" s="17">
        <v>9200047</v>
      </c>
      <c r="G355" s="59">
        <v>44021</v>
      </c>
      <c r="H355" s="16" t="s">
        <v>868</v>
      </c>
      <c r="I355" s="16" t="s">
        <v>869</v>
      </c>
      <c r="J355" s="73" t="s">
        <v>870</v>
      </c>
      <c r="K355" s="20">
        <v>1255799</v>
      </c>
    </row>
    <row r="356" spans="1:11" ht="13.5">
      <c r="A356" s="24" t="s">
        <v>1906</v>
      </c>
      <c r="B356" s="17" t="s">
        <v>604</v>
      </c>
      <c r="C356" s="17" t="s">
        <v>605</v>
      </c>
      <c r="D356" s="38" t="s">
        <v>605</v>
      </c>
      <c r="E356" s="17" t="s">
        <v>657</v>
      </c>
      <c r="F356" s="17">
        <v>9200048</v>
      </c>
      <c r="G356" s="59">
        <v>44021</v>
      </c>
      <c r="H356" s="16" t="s">
        <v>871</v>
      </c>
      <c r="I356" s="16" t="s">
        <v>872</v>
      </c>
      <c r="J356" s="73" t="s">
        <v>873</v>
      </c>
      <c r="K356" s="20">
        <v>131712</v>
      </c>
    </row>
    <row r="357" spans="1:11" ht="40.5">
      <c r="A357" s="24" t="s">
        <v>1906</v>
      </c>
      <c r="B357" s="17" t="s">
        <v>632</v>
      </c>
      <c r="C357" s="17" t="s">
        <v>605</v>
      </c>
      <c r="D357" s="38" t="s">
        <v>605</v>
      </c>
      <c r="E357" s="17" t="s">
        <v>657</v>
      </c>
      <c r="F357" s="17">
        <v>9200049</v>
      </c>
      <c r="G357" s="59">
        <v>44021</v>
      </c>
      <c r="H357" s="16" t="s">
        <v>874</v>
      </c>
      <c r="I357" s="16" t="s">
        <v>875</v>
      </c>
      <c r="J357" s="73" t="s">
        <v>876</v>
      </c>
      <c r="K357" s="20">
        <v>1251200</v>
      </c>
    </row>
    <row r="358" spans="1:11" ht="13.5">
      <c r="A358" s="24" t="s">
        <v>1906</v>
      </c>
      <c r="B358" s="17" t="s">
        <v>604</v>
      </c>
      <c r="C358" s="17" t="s">
        <v>605</v>
      </c>
      <c r="D358" s="38" t="s">
        <v>605</v>
      </c>
      <c r="E358" s="17" t="s">
        <v>657</v>
      </c>
      <c r="F358" s="17">
        <v>9200050</v>
      </c>
      <c r="G358" s="59">
        <v>44032</v>
      </c>
      <c r="H358" s="16" t="s">
        <v>868</v>
      </c>
      <c r="I358" s="16" t="s">
        <v>877</v>
      </c>
      <c r="J358" s="73" t="s">
        <v>878</v>
      </c>
      <c r="K358" s="20">
        <v>245857</v>
      </c>
    </row>
    <row r="359" spans="1:11" ht="13.5">
      <c r="A359" s="24" t="s">
        <v>1906</v>
      </c>
      <c r="B359" s="17" t="s">
        <v>604</v>
      </c>
      <c r="C359" s="17" t="s">
        <v>605</v>
      </c>
      <c r="D359" s="38" t="s">
        <v>605</v>
      </c>
      <c r="E359" s="17" t="s">
        <v>657</v>
      </c>
      <c r="F359" s="17">
        <v>9200051</v>
      </c>
      <c r="G359" s="59">
        <v>44032</v>
      </c>
      <c r="H359" s="16" t="s">
        <v>868</v>
      </c>
      <c r="I359" s="16" t="s">
        <v>879</v>
      </c>
      <c r="J359" s="73" t="s">
        <v>880</v>
      </c>
      <c r="K359" s="20">
        <v>828787</v>
      </c>
    </row>
    <row r="360" spans="1:11" ht="40.5">
      <c r="A360" s="24" t="s">
        <v>1906</v>
      </c>
      <c r="B360" s="17" t="s">
        <v>632</v>
      </c>
      <c r="C360" s="17" t="s">
        <v>605</v>
      </c>
      <c r="D360" s="38" t="s">
        <v>605</v>
      </c>
      <c r="E360" s="17" t="s">
        <v>657</v>
      </c>
      <c r="F360" s="17">
        <v>9200052</v>
      </c>
      <c r="G360" s="59">
        <v>44032</v>
      </c>
      <c r="H360" s="16" t="s">
        <v>881</v>
      </c>
      <c r="I360" s="16" t="s">
        <v>875</v>
      </c>
      <c r="J360" s="73" t="s">
        <v>876</v>
      </c>
      <c r="K360" s="20">
        <v>4521999</v>
      </c>
    </row>
    <row r="361" spans="1:11" ht="40.5">
      <c r="A361" s="24" t="s">
        <v>1906</v>
      </c>
      <c r="B361" s="17" t="s">
        <v>632</v>
      </c>
      <c r="C361" s="17" t="s">
        <v>605</v>
      </c>
      <c r="D361" s="38" t="s">
        <v>605</v>
      </c>
      <c r="E361" s="17" t="s">
        <v>657</v>
      </c>
      <c r="F361" s="17">
        <v>9200053</v>
      </c>
      <c r="G361" s="59">
        <v>44033</v>
      </c>
      <c r="H361" s="16" t="s">
        <v>882</v>
      </c>
      <c r="I361" s="16" t="s">
        <v>883</v>
      </c>
      <c r="J361" s="73" t="s">
        <v>884</v>
      </c>
      <c r="K361" s="20">
        <v>438400</v>
      </c>
    </row>
    <row r="362" spans="1:11" ht="40.5">
      <c r="A362" s="24" t="s">
        <v>1906</v>
      </c>
      <c r="B362" s="17" t="s">
        <v>632</v>
      </c>
      <c r="C362" s="17" t="s">
        <v>605</v>
      </c>
      <c r="D362" s="38" t="s">
        <v>605</v>
      </c>
      <c r="E362" s="17" t="s">
        <v>657</v>
      </c>
      <c r="F362" s="17">
        <v>9200055</v>
      </c>
      <c r="G362" s="59">
        <v>44036</v>
      </c>
      <c r="H362" s="16" t="s">
        <v>885</v>
      </c>
      <c r="I362" s="16" t="s">
        <v>886</v>
      </c>
      <c r="J362" s="73" t="s">
        <v>887</v>
      </c>
      <c r="K362" s="20">
        <v>500000</v>
      </c>
    </row>
    <row r="363" spans="1:11" ht="27">
      <c r="A363" s="24" t="s">
        <v>1906</v>
      </c>
      <c r="B363" s="17" t="s">
        <v>606</v>
      </c>
      <c r="C363" s="16" t="s">
        <v>888</v>
      </c>
      <c r="D363" s="45">
        <v>43911</v>
      </c>
      <c r="E363" s="17" t="s">
        <v>657</v>
      </c>
      <c r="F363" s="17">
        <v>9200056</v>
      </c>
      <c r="G363" s="59">
        <v>44040</v>
      </c>
      <c r="H363" s="16" t="s">
        <v>889</v>
      </c>
      <c r="I363" s="16" t="s">
        <v>890</v>
      </c>
      <c r="J363" s="73" t="s">
        <v>891</v>
      </c>
      <c r="K363" s="20">
        <v>2204794</v>
      </c>
    </row>
    <row r="364" spans="1:11" ht="13.5">
      <c r="A364" s="24" t="s">
        <v>1906</v>
      </c>
      <c r="B364" s="17" t="s">
        <v>604</v>
      </c>
      <c r="C364" s="17" t="s">
        <v>605</v>
      </c>
      <c r="D364" s="38" t="s">
        <v>605</v>
      </c>
      <c r="E364" s="17" t="s">
        <v>657</v>
      </c>
      <c r="F364" s="17">
        <v>9200057</v>
      </c>
      <c r="G364" s="59">
        <v>44040</v>
      </c>
      <c r="H364" s="16" t="s">
        <v>892</v>
      </c>
      <c r="I364" s="16" t="s">
        <v>893</v>
      </c>
      <c r="J364" s="73" t="s">
        <v>894</v>
      </c>
      <c r="K364" s="20">
        <v>4699925</v>
      </c>
    </row>
    <row r="365" spans="1:11" ht="13.5">
      <c r="A365" s="24" t="s">
        <v>1906</v>
      </c>
      <c r="B365" s="17" t="s">
        <v>604</v>
      </c>
      <c r="C365" s="17" t="s">
        <v>605</v>
      </c>
      <c r="D365" s="38" t="s">
        <v>605</v>
      </c>
      <c r="E365" s="17" t="s">
        <v>657</v>
      </c>
      <c r="F365" s="17">
        <v>9200058</v>
      </c>
      <c r="G365" s="59">
        <v>44040</v>
      </c>
      <c r="H365" s="16" t="s">
        <v>868</v>
      </c>
      <c r="I365" s="16" t="s">
        <v>895</v>
      </c>
      <c r="J365" s="73" t="s">
        <v>896</v>
      </c>
      <c r="K365" s="20">
        <v>3524553</v>
      </c>
    </row>
    <row r="366" spans="1:11" ht="40.5">
      <c r="A366" s="24" t="s">
        <v>1906</v>
      </c>
      <c r="B366" s="17" t="s">
        <v>632</v>
      </c>
      <c r="C366" s="17" t="s">
        <v>605</v>
      </c>
      <c r="D366" s="38" t="s">
        <v>605</v>
      </c>
      <c r="E366" s="17" t="s">
        <v>657</v>
      </c>
      <c r="F366" s="17">
        <v>9200059</v>
      </c>
      <c r="G366" s="59">
        <v>44041</v>
      </c>
      <c r="H366" s="16" t="s">
        <v>897</v>
      </c>
      <c r="I366" s="16" t="s">
        <v>898</v>
      </c>
      <c r="J366" s="73" t="s">
        <v>899</v>
      </c>
      <c r="K366" s="20">
        <v>966600</v>
      </c>
    </row>
    <row r="367" spans="1:11" ht="13.5">
      <c r="A367" s="24" t="s">
        <v>1906</v>
      </c>
      <c r="B367" s="17" t="s">
        <v>604</v>
      </c>
      <c r="C367" s="17" t="s">
        <v>605</v>
      </c>
      <c r="D367" s="38" t="s">
        <v>605</v>
      </c>
      <c r="E367" s="17" t="s">
        <v>657</v>
      </c>
      <c r="F367" s="17">
        <v>9200061</v>
      </c>
      <c r="G367" s="59">
        <v>44041</v>
      </c>
      <c r="H367" s="16" t="s">
        <v>868</v>
      </c>
      <c r="I367" s="16" t="s">
        <v>900</v>
      </c>
      <c r="J367" s="73" t="s">
        <v>901</v>
      </c>
      <c r="K367" s="20">
        <v>1202541</v>
      </c>
    </row>
    <row r="368" spans="1:11" ht="40.5">
      <c r="A368" s="24" t="s">
        <v>1906</v>
      </c>
      <c r="B368" s="17" t="s">
        <v>632</v>
      </c>
      <c r="C368" s="17" t="s">
        <v>605</v>
      </c>
      <c r="D368" s="38" t="s">
        <v>605</v>
      </c>
      <c r="E368" s="17" t="s">
        <v>657</v>
      </c>
      <c r="F368" s="17">
        <v>9200090</v>
      </c>
      <c r="G368" s="59">
        <v>44021</v>
      </c>
      <c r="H368" s="16" t="s">
        <v>860</v>
      </c>
      <c r="I368" s="16" t="s">
        <v>858</v>
      </c>
      <c r="J368" s="73" t="s">
        <v>859</v>
      </c>
      <c r="K368" s="20">
        <v>320586</v>
      </c>
    </row>
    <row r="369" spans="1:11" ht="27">
      <c r="A369" s="24" t="s">
        <v>1906</v>
      </c>
      <c r="B369" s="17" t="s">
        <v>609</v>
      </c>
      <c r="C369" s="17" t="s">
        <v>605</v>
      </c>
      <c r="D369" s="38" t="s">
        <v>605</v>
      </c>
      <c r="E369" s="17" t="s">
        <v>689</v>
      </c>
      <c r="F369" s="17">
        <v>920087</v>
      </c>
      <c r="G369" s="59">
        <v>44021</v>
      </c>
      <c r="H369" s="16" t="s">
        <v>902</v>
      </c>
      <c r="I369" s="16" t="s">
        <v>903</v>
      </c>
      <c r="J369" s="73" t="s">
        <v>904</v>
      </c>
      <c r="K369" s="20">
        <v>200000</v>
      </c>
    </row>
    <row r="370" spans="1:11" ht="40.5">
      <c r="A370" s="24" t="s">
        <v>1906</v>
      </c>
      <c r="B370" s="17" t="s">
        <v>632</v>
      </c>
      <c r="C370" s="17" t="s">
        <v>605</v>
      </c>
      <c r="D370" s="38" t="s">
        <v>605</v>
      </c>
      <c r="E370" s="17" t="s">
        <v>689</v>
      </c>
      <c r="F370" s="17">
        <v>9200054</v>
      </c>
      <c r="G370" s="59">
        <v>44034</v>
      </c>
      <c r="H370" s="16" t="s">
        <v>905</v>
      </c>
      <c r="I370" s="16" t="s">
        <v>906</v>
      </c>
      <c r="J370" s="73" t="s">
        <v>907</v>
      </c>
      <c r="K370" s="20">
        <v>1538432</v>
      </c>
    </row>
    <row r="371" spans="1:11" ht="27">
      <c r="A371" s="24" t="s">
        <v>1906</v>
      </c>
      <c r="B371" s="17" t="s">
        <v>606</v>
      </c>
      <c r="C371" s="16" t="s">
        <v>888</v>
      </c>
      <c r="D371" s="45">
        <v>43911</v>
      </c>
      <c r="E371" s="17" t="s">
        <v>689</v>
      </c>
      <c r="F371" s="17">
        <v>9200086</v>
      </c>
      <c r="G371" s="59">
        <v>44021</v>
      </c>
      <c r="H371" s="16" t="s">
        <v>908</v>
      </c>
      <c r="I371" s="16" t="s">
        <v>909</v>
      </c>
      <c r="J371" s="73" t="s">
        <v>910</v>
      </c>
      <c r="K371" s="20">
        <v>88060</v>
      </c>
    </row>
    <row r="372" spans="1:11" ht="27">
      <c r="A372" s="24" t="s">
        <v>1906</v>
      </c>
      <c r="B372" s="17" t="s">
        <v>604</v>
      </c>
      <c r="C372" s="17" t="s">
        <v>605</v>
      </c>
      <c r="D372" s="38" t="s">
        <v>605</v>
      </c>
      <c r="E372" s="17" t="s">
        <v>689</v>
      </c>
      <c r="F372" s="17">
        <v>9200088</v>
      </c>
      <c r="G372" s="59">
        <v>44021</v>
      </c>
      <c r="H372" s="16" t="s">
        <v>911</v>
      </c>
      <c r="I372" s="16" t="s">
        <v>912</v>
      </c>
      <c r="J372" s="73" t="s">
        <v>809</v>
      </c>
      <c r="K372" s="20">
        <v>401720</v>
      </c>
    </row>
    <row r="373" spans="1:11" ht="27">
      <c r="A373" s="24" t="s">
        <v>1906</v>
      </c>
      <c r="B373" s="17" t="s">
        <v>604</v>
      </c>
      <c r="C373" s="17" t="s">
        <v>605</v>
      </c>
      <c r="D373" s="38" t="s">
        <v>605</v>
      </c>
      <c r="E373" s="17" t="s">
        <v>689</v>
      </c>
      <c r="F373" s="17">
        <v>9200089</v>
      </c>
      <c r="G373" s="59">
        <v>44021</v>
      </c>
      <c r="H373" s="16" t="s">
        <v>913</v>
      </c>
      <c r="I373" s="16" t="s">
        <v>912</v>
      </c>
      <c r="J373" s="73" t="s">
        <v>809</v>
      </c>
      <c r="K373" s="20">
        <v>401720</v>
      </c>
    </row>
    <row r="374" spans="1:11" ht="40.5">
      <c r="A374" s="24" t="s">
        <v>1906</v>
      </c>
      <c r="B374" s="17" t="s">
        <v>632</v>
      </c>
      <c r="C374" s="17" t="s">
        <v>605</v>
      </c>
      <c r="D374" s="38" t="s">
        <v>605</v>
      </c>
      <c r="E374" s="17" t="s">
        <v>689</v>
      </c>
      <c r="F374" s="17">
        <v>9200091</v>
      </c>
      <c r="G374" s="59">
        <v>44022</v>
      </c>
      <c r="H374" s="16" t="s">
        <v>914</v>
      </c>
      <c r="I374" s="16" t="s">
        <v>915</v>
      </c>
      <c r="J374" s="73" t="s">
        <v>916</v>
      </c>
      <c r="K374" s="20">
        <v>71400</v>
      </c>
    </row>
    <row r="375" spans="1:11" ht="27">
      <c r="A375" s="24" t="s">
        <v>1906</v>
      </c>
      <c r="B375" s="17" t="s">
        <v>604</v>
      </c>
      <c r="C375" s="17" t="s">
        <v>605</v>
      </c>
      <c r="D375" s="38" t="s">
        <v>605</v>
      </c>
      <c r="E375" s="17" t="s">
        <v>689</v>
      </c>
      <c r="F375" s="17">
        <v>9200092</v>
      </c>
      <c r="G375" s="59">
        <v>44027</v>
      </c>
      <c r="H375" s="16" t="s">
        <v>917</v>
      </c>
      <c r="I375" s="16" t="s">
        <v>912</v>
      </c>
      <c r="J375" s="73" t="s">
        <v>809</v>
      </c>
      <c r="K375" s="20">
        <v>315640</v>
      </c>
    </row>
    <row r="376" spans="1:11" ht="27">
      <c r="A376" s="24" t="s">
        <v>1906</v>
      </c>
      <c r="B376" s="17" t="s">
        <v>604</v>
      </c>
      <c r="C376" s="17" t="s">
        <v>605</v>
      </c>
      <c r="D376" s="38" t="s">
        <v>605</v>
      </c>
      <c r="E376" s="17" t="s">
        <v>689</v>
      </c>
      <c r="F376" s="17">
        <v>9200093</v>
      </c>
      <c r="G376" s="59">
        <v>44027</v>
      </c>
      <c r="H376" s="16" t="s">
        <v>918</v>
      </c>
      <c r="I376" s="16" t="s">
        <v>912</v>
      </c>
      <c r="J376" s="73" t="s">
        <v>809</v>
      </c>
      <c r="K376" s="20">
        <v>315640</v>
      </c>
    </row>
    <row r="377" spans="1:11" ht="40.5">
      <c r="A377" s="24" t="s">
        <v>1906</v>
      </c>
      <c r="B377" s="17" t="s">
        <v>632</v>
      </c>
      <c r="C377" s="17" t="s">
        <v>605</v>
      </c>
      <c r="D377" s="38" t="s">
        <v>605</v>
      </c>
      <c r="E377" s="17" t="s">
        <v>689</v>
      </c>
      <c r="F377" s="17">
        <v>9200094</v>
      </c>
      <c r="G377" s="59">
        <v>44029</v>
      </c>
      <c r="H377" s="16" t="s">
        <v>919</v>
      </c>
      <c r="I377" s="16" t="s">
        <v>920</v>
      </c>
      <c r="J377" s="73" t="s">
        <v>921</v>
      </c>
      <c r="K377" s="20">
        <v>172082</v>
      </c>
    </row>
    <row r="378" spans="1:11" ht="40.5">
      <c r="A378" s="24" t="s">
        <v>1906</v>
      </c>
      <c r="B378" s="17" t="s">
        <v>632</v>
      </c>
      <c r="C378" s="17" t="s">
        <v>605</v>
      </c>
      <c r="D378" s="38" t="s">
        <v>605</v>
      </c>
      <c r="E378" s="17" t="s">
        <v>689</v>
      </c>
      <c r="F378" s="17">
        <v>9200095</v>
      </c>
      <c r="G378" s="59">
        <v>44029</v>
      </c>
      <c r="H378" s="16" t="s">
        <v>922</v>
      </c>
      <c r="I378" s="16" t="s">
        <v>923</v>
      </c>
      <c r="J378" s="73" t="s">
        <v>924</v>
      </c>
      <c r="K378" s="20">
        <v>285160</v>
      </c>
    </row>
    <row r="379" spans="1:11" ht="27">
      <c r="A379" s="24" t="s">
        <v>1906</v>
      </c>
      <c r="B379" s="17" t="s">
        <v>604</v>
      </c>
      <c r="C379" s="17" t="s">
        <v>605</v>
      </c>
      <c r="D379" s="38" t="s">
        <v>605</v>
      </c>
      <c r="E379" s="17" t="s">
        <v>689</v>
      </c>
      <c r="F379" s="17">
        <v>9200096</v>
      </c>
      <c r="G379" s="59">
        <v>44032</v>
      </c>
      <c r="H379" s="16" t="s">
        <v>925</v>
      </c>
      <c r="I379" s="16" t="s">
        <v>912</v>
      </c>
      <c r="J379" s="73" t="s">
        <v>809</v>
      </c>
      <c r="K379" s="20">
        <v>172160</v>
      </c>
    </row>
    <row r="380" spans="1:11" ht="27">
      <c r="A380" s="24" t="s">
        <v>1906</v>
      </c>
      <c r="B380" s="17" t="s">
        <v>604</v>
      </c>
      <c r="C380" s="17" t="s">
        <v>605</v>
      </c>
      <c r="D380" s="38" t="s">
        <v>605</v>
      </c>
      <c r="E380" s="17" t="s">
        <v>689</v>
      </c>
      <c r="F380" s="17">
        <v>9200097</v>
      </c>
      <c r="G380" s="59">
        <v>44032</v>
      </c>
      <c r="H380" s="16" t="s">
        <v>926</v>
      </c>
      <c r="I380" s="16" t="s">
        <v>912</v>
      </c>
      <c r="J380" s="73" t="s">
        <v>809</v>
      </c>
      <c r="K380" s="20">
        <v>172160</v>
      </c>
    </row>
    <row r="381" spans="1:11" ht="40.5">
      <c r="A381" s="24" t="s">
        <v>1906</v>
      </c>
      <c r="B381" s="17" t="s">
        <v>632</v>
      </c>
      <c r="C381" s="17" t="s">
        <v>605</v>
      </c>
      <c r="D381" s="38" t="s">
        <v>605</v>
      </c>
      <c r="E381" s="17" t="s">
        <v>689</v>
      </c>
      <c r="F381" s="17">
        <v>9200098</v>
      </c>
      <c r="G381" s="59">
        <v>44034</v>
      </c>
      <c r="H381" s="16" t="s">
        <v>927</v>
      </c>
      <c r="I381" s="16" t="s">
        <v>928</v>
      </c>
      <c r="J381" s="73" t="s">
        <v>929</v>
      </c>
      <c r="K381" s="20">
        <v>293930</v>
      </c>
    </row>
    <row r="382" spans="1:11" ht="40.5">
      <c r="A382" s="24" t="s">
        <v>1906</v>
      </c>
      <c r="B382" s="17" t="s">
        <v>632</v>
      </c>
      <c r="C382" s="17" t="s">
        <v>605</v>
      </c>
      <c r="D382" s="38" t="s">
        <v>605</v>
      </c>
      <c r="E382" s="17" t="s">
        <v>689</v>
      </c>
      <c r="F382" s="17">
        <v>9200099</v>
      </c>
      <c r="G382" s="59">
        <v>44036</v>
      </c>
      <c r="H382" s="16" t="s">
        <v>930</v>
      </c>
      <c r="I382" s="16" t="s">
        <v>915</v>
      </c>
      <c r="J382" s="73" t="s">
        <v>916</v>
      </c>
      <c r="K382" s="20">
        <v>190400</v>
      </c>
    </row>
    <row r="383" spans="1:11" ht="27">
      <c r="A383" s="24" t="s">
        <v>1906</v>
      </c>
      <c r="B383" s="17" t="s">
        <v>604</v>
      </c>
      <c r="C383" s="17" t="s">
        <v>605</v>
      </c>
      <c r="D383" s="38" t="s">
        <v>605</v>
      </c>
      <c r="E383" s="17" t="s">
        <v>689</v>
      </c>
      <c r="F383" s="17">
        <v>9200100</v>
      </c>
      <c r="G383" s="59">
        <v>44036</v>
      </c>
      <c r="H383" s="16" t="s">
        <v>925</v>
      </c>
      <c r="I383" s="16" t="s">
        <v>912</v>
      </c>
      <c r="J383" s="73" t="s">
        <v>809</v>
      </c>
      <c r="K383" s="20">
        <v>401720</v>
      </c>
    </row>
    <row r="384" spans="1:11" ht="27">
      <c r="A384" s="24" t="s">
        <v>1906</v>
      </c>
      <c r="B384" s="17" t="s">
        <v>604</v>
      </c>
      <c r="C384" s="17" t="s">
        <v>605</v>
      </c>
      <c r="D384" s="38" t="s">
        <v>605</v>
      </c>
      <c r="E384" s="17" t="s">
        <v>689</v>
      </c>
      <c r="F384" s="17">
        <v>9200101</v>
      </c>
      <c r="G384" s="59">
        <v>44036</v>
      </c>
      <c r="H384" s="16" t="s">
        <v>926</v>
      </c>
      <c r="I384" s="16" t="s">
        <v>912</v>
      </c>
      <c r="J384" s="73" t="s">
        <v>809</v>
      </c>
      <c r="K384" s="20">
        <v>401720</v>
      </c>
    </row>
    <row r="385" spans="1:11" ht="40.5">
      <c r="A385" s="24" t="s">
        <v>1906</v>
      </c>
      <c r="B385" s="17" t="s">
        <v>632</v>
      </c>
      <c r="C385" s="17" t="s">
        <v>605</v>
      </c>
      <c r="D385" s="38" t="s">
        <v>605</v>
      </c>
      <c r="E385" s="17" t="s">
        <v>689</v>
      </c>
      <c r="F385" s="17">
        <v>9200102</v>
      </c>
      <c r="G385" s="59">
        <v>44039</v>
      </c>
      <c r="H385" s="16" t="s">
        <v>931</v>
      </c>
      <c r="I385" s="16" t="s">
        <v>932</v>
      </c>
      <c r="J385" s="73" t="s">
        <v>933</v>
      </c>
      <c r="K385" s="20">
        <v>366520</v>
      </c>
    </row>
    <row r="386" spans="1:11" ht="27">
      <c r="A386" s="24" t="s">
        <v>1906</v>
      </c>
      <c r="B386" s="16" t="s">
        <v>687</v>
      </c>
      <c r="C386" s="16" t="s">
        <v>934</v>
      </c>
      <c r="D386" s="45">
        <v>44005</v>
      </c>
      <c r="E386" s="17" t="s">
        <v>689</v>
      </c>
      <c r="F386" s="17">
        <v>9200103</v>
      </c>
      <c r="G386" s="59">
        <v>44043</v>
      </c>
      <c r="H386" s="16" t="s">
        <v>935</v>
      </c>
      <c r="I386" s="16" t="s">
        <v>936</v>
      </c>
      <c r="J386" s="73" t="s">
        <v>937</v>
      </c>
      <c r="K386" s="20">
        <v>14752347</v>
      </c>
    </row>
    <row r="387" spans="1:11" ht="40.5">
      <c r="A387" s="24" t="s">
        <v>1906</v>
      </c>
      <c r="B387" s="17" t="s">
        <v>632</v>
      </c>
      <c r="C387" s="17" t="s">
        <v>605</v>
      </c>
      <c r="D387" s="38" t="s">
        <v>605</v>
      </c>
      <c r="E387" s="17" t="s">
        <v>689</v>
      </c>
      <c r="F387" s="17">
        <v>9200104</v>
      </c>
      <c r="G387" s="59">
        <v>44043</v>
      </c>
      <c r="H387" s="16" t="s">
        <v>930</v>
      </c>
      <c r="I387" s="16" t="s">
        <v>915</v>
      </c>
      <c r="J387" s="73" t="s">
        <v>916</v>
      </c>
      <c r="K387" s="20">
        <v>130900</v>
      </c>
    </row>
    <row r="388" spans="1:11" ht="27">
      <c r="A388" s="24" t="s">
        <v>1906</v>
      </c>
      <c r="B388" s="16" t="s">
        <v>687</v>
      </c>
      <c r="C388" s="16" t="s">
        <v>938</v>
      </c>
      <c r="D388" s="45">
        <v>44033</v>
      </c>
      <c r="E388" s="17" t="s">
        <v>689</v>
      </c>
      <c r="F388" s="17">
        <v>9200105</v>
      </c>
      <c r="G388" s="59">
        <v>44043</v>
      </c>
      <c r="H388" s="16" t="s">
        <v>939</v>
      </c>
      <c r="I388" s="16" t="s">
        <v>940</v>
      </c>
      <c r="J388" s="73" t="s">
        <v>941</v>
      </c>
      <c r="K388" s="20">
        <v>12870000</v>
      </c>
    </row>
    <row r="389" spans="1:11" ht="27">
      <c r="A389" s="24" t="s">
        <v>1906</v>
      </c>
      <c r="B389" s="17" t="s">
        <v>647</v>
      </c>
      <c r="C389" s="17" t="s">
        <v>605</v>
      </c>
      <c r="D389" s="38" t="s">
        <v>605</v>
      </c>
      <c r="E389" s="17" t="s">
        <v>649</v>
      </c>
      <c r="F389" s="16">
        <v>324</v>
      </c>
      <c r="G389" s="48">
        <v>44021</v>
      </c>
      <c r="H389" s="16" t="s">
        <v>942</v>
      </c>
      <c r="I389" s="24" t="s">
        <v>1630</v>
      </c>
      <c r="J389" s="23" t="s">
        <v>825</v>
      </c>
      <c r="K389" s="20">
        <v>697552</v>
      </c>
    </row>
    <row r="390" spans="1:11" ht="27">
      <c r="A390" s="24" t="s">
        <v>1906</v>
      </c>
      <c r="B390" s="17" t="s">
        <v>647</v>
      </c>
      <c r="C390" s="17" t="s">
        <v>605</v>
      </c>
      <c r="D390" s="38" t="s">
        <v>605</v>
      </c>
      <c r="E390" s="17" t="s">
        <v>649</v>
      </c>
      <c r="F390" s="16">
        <v>324</v>
      </c>
      <c r="G390" s="48">
        <v>44021</v>
      </c>
      <c r="H390" s="16" t="s">
        <v>943</v>
      </c>
      <c r="I390" s="24" t="s">
        <v>1630</v>
      </c>
      <c r="J390" s="23" t="s">
        <v>825</v>
      </c>
      <c r="K390" s="20">
        <v>2433100</v>
      </c>
    </row>
    <row r="391" spans="1:11" ht="27">
      <c r="A391" s="24" t="s">
        <v>1906</v>
      </c>
      <c r="B391" s="17" t="s">
        <v>647</v>
      </c>
      <c r="C391" s="17" t="s">
        <v>605</v>
      </c>
      <c r="D391" s="38" t="s">
        <v>605</v>
      </c>
      <c r="E391" s="17" t="s">
        <v>649</v>
      </c>
      <c r="F391" s="16">
        <v>324</v>
      </c>
      <c r="G391" s="48">
        <v>44021</v>
      </c>
      <c r="H391" s="16" t="s">
        <v>944</v>
      </c>
      <c r="I391" s="24" t="s">
        <v>1630</v>
      </c>
      <c r="J391" s="23" t="s">
        <v>825</v>
      </c>
      <c r="K391" s="20">
        <v>406500</v>
      </c>
    </row>
    <row r="392" spans="1:11" ht="27">
      <c r="A392" s="24" t="s">
        <v>1906</v>
      </c>
      <c r="B392" s="17" t="s">
        <v>647</v>
      </c>
      <c r="C392" s="17" t="s">
        <v>605</v>
      </c>
      <c r="D392" s="38" t="s">
        <v>605</v>
      </c>
      <c r="E392" s="17" t="s">
        <v>649</v>
      </c>
      <c r="F392" s="16">
        <v>325</v>
      </c>
      <c r="G392" s="48">
        <v>44021</v>
      </c>
      <c r="H392" s="16" t="s">
        <v>945</v>
      </c>
      <c r="I392" s="16" t="s">
        <v>946</v>
      </c>
      <c r="J392" s="18" t="s">
        <v>947</v>
      </c>
      <c r="K392" s="20">
        <v>1460</v>
      </c>
    </row>
    <row r="393" spans="1:11" ht="13.5">
      <c r="A393" s="24" t="s">
        <v>1906</v>
      </c>
      <c r="B393" s="17" t="s">
        <v>647</v>
      </c>
      <c r="C393" s="17" t="s">
        <v>605</v>
      </c>
      <c r="D393" s="38" t="s">
        <v>605</v>
      </c>
      <c r="E393" s="17" t="s">
        <v>649</v>
      </c>
      <c r="F393" s="16">
        <v>325</v>
      </c>
      <c r="G393" s="48">
        <v>44021</v>
      </c>
      <c r="H393" s="16" t="s">
        <v>948</v>
      </c>
      <c r="I393" s="16" t="s">
        <v>946</v>
      </c>
      <c r="J393" s="18" t="s">
        <v>947</v>
      </c>
      <c r="K393" s="20">
        <v>640100</v>
      </c>
    </row>
    <row r="394" spans="1:11" ht="13.5">
      <c r="A394" s="24" t="s">
        <v>1906</v>
      </c>
      <c r="B394" s="17" t="s">
        <v>647</v>
      </c>
      <c r="C394" s="17" t="s">
        <v>605</v>
      </c>
      <c r="D394" s="38" t="s">
        <v>605</v>
      </c>
      <c r="E394" s="17" t="s">
        <v>649</v>
      </c>
      <c r="F394" s="16">
        <v>325</v>
      </c>
      <c r="G394" s="48">
        <v>44021</v>
      </c>
      <c r="H394" s="16" t="s">
        <v>949</v>
      </c>
      <c r="I394" s="16" t="s">
        <v>946</v>
      </c>
      <c r="J394" s="18" t="s">
        <v>947</v>
      </c>
      <c r="K394" s="20">
        <v>218544</v>
      </c>
    </row>
    <row r="395" spans="1:11" ht="13.5">
      <c r="A395" s="24" t="s">
        <v>1906</v>
      </c>
      <c r="B395" s="17" t="s">
        <v>647</v>
      </c>
      <c r="C395" s="17" t="s">
        <v>605</v>
      </c>
      <c r="D395" s="38" t="s">
        <v>605</v>
      </c>
      <c r="E395" s="17" t="s">
        <v>649</v>
      </c>
      <c r="F395" s="16">
        <v>325</v>
      </c>
      <c r="G395" s="48">
        <v>44021</v>
      </c>
      <c r="H395" s="16" t="s">
        <v>950</v>
      </c>
      <c r="I395" s="16" t="s">
        <v>946</v>
      </c>
      <c r="J395" s="18" t="s">
        <v>947</v>
      </c>
      <c r="K395" s="20">
        <v>668391</v>
      </c>
    </row>
    <row r="396" spans="1:11" ht="27">
      <c r="A396" s="24" t="s">
        <v>1906</v>
      </c>
      <c r="B396" s="17" t="s">
        <v>647</v>
      </c>
      <c r="C396" s="17" t="s">
        <v>605</v>
      </c>
      <c r="D396" s="38" t="s">
        <v>605</v>
      </c>
      <c r="E396" s="17" t="s">
        <v>649</v>
      </c>
      <c r="F396" s="16">
        <v>325</v>
      </c>
      <c r="G396" s="48">
        <v>44021</v>
      </c>
      <c r="H396" s="16" t="s">
        <v>951</v>
      </c>
      <c r="I396" s="16" t="s">
        <v>946</v>
      </c>
      <c r="J396" s="18" t="s">
        <v>947</v>
      </c>
      <c r="K396" s="20">
        <v>309661</v>
      </c>
    </row>
    <row r="397" spans="1:11" ht="13.5">
      <c r="A397" s="24" t="s">
        <v>1906</v>
      </c>
      <c r="B397" s="17" t="s">
        <v>647</v>
      </c>
      <c r="C397" s="17" t="s">
        <v>605</v>
      </c>
      <c r="D397" s="38" t="s">
        <v>605</v>
      </c>
      <c r="E397" s="17" t="s">
        <v>649</v>
      </c>
      <c r="F397" s="16">
        <v>334</v>
      </c>
      <c r="G397" s="48">
        <v>44026</v>
      </c>
      <c r="H397" s="16" t="s">
        <v>952</v>
      </c>
      <c r="I397" s="16" t="s">
        <v>953</v>
      </c>
      <c r="J397" s="18" t="s">
        <v>954</v>
      </c>
      <c r="K397" s="20">
        <v>315214</v>
      </c>
    </row>
    <row r="398" spans="1:11" ht="13.5">
      <c r="A398" s="24" t="s">
        <v>1906</v>
      </c>
      <c r="B398" s="17" t="s">
        <v>647</v>
      </c>
      <c r="C398" s="17" t="s">
        <v>605</v>
      </c>
      <c r="D398" s="38" t="s">
        <v>605</v>
      </c>
      <c r="E398" s="17" t="s">
        <v>649</v>
      </c>
      <c r="F398" s="16">
        <v>334</v>
      </c>
      <c r="G398" s="48">
        <v>44026</v>
      </c>
      <c r="H398" s="16" t="s">
        <v>955</v>
      </c>
      <c r="I398" s="16" t="s">
        <v>956</v>
      </c>
      <c r="J398" s="18" t="s">
        <v>655</v>
      </c>
      <c r="K398" s="20">
        <v>1632738</v>
      </c>
    </row>
    <row r="399" spans="1:11" ht="13.5">
      <c r="A399" s="24" t="s">
        <v>1906</v>
      </c>
      <c r="B399" s="17" t="s">
        <v>647</v>
      </c>
      <c r="C399" s="17" t="s">
        <v>605</v>
      </c>
      <c r="D399" s="38" t="s">
        <v>605</v>
      </c>
      <c r="E399" s="17" t="s">
        <v>649</v>
      </c>
      <c r="F399" s="16">
        <v>334</v>
      </c>
      <c r="G399" s="48">
        <v>44026</v>
      </c>
      <c r="H399" s="16" t="s">
        <v>955</v>
      </c>
      <c r="I399" s="16" t="s">
        <v>956</v>
      </c>
      <c r="J399" s="18" t="s">
        <v>655</v>
      </c>
      <c r="K399" s="20">
        <v>1618</v>
      </c>
    </row>
    <row r="400" spans="1:11" ht="13.5">
      <c r="A400" s="24" t="s">
        <v>1906</v>
      </c>
      <c r="B400" s="17" t="s">
        <v>647</v>
      </c>
      <c r="C400" s="17" t="s">
        <v>605</v>
      </c>
      <c r="D400" s="38" t="s">
        <v>605</v>
      </c>
      <c r="E400" s="17" t="s">
        <v>649</v>
      </c>
      <c r="F400" s="16">
        <v>335</v>
      </c>
      <c r="G400" s="48">
        <v>44026</v>
      </c>
      <c r="H400" s="16" t="s">
        <v>957</v>
      </c>
      <c r="I400" s="16" t="s">
        <v>956</v>
      </c>
      <c r="J400" s="18" t="s">
        <v>655</v>
      </c>
      <c r="K400" s="20">
        <v>728479</v>
      </c>
    </row>
    <row r="401" spans="1:11" ht="27">
      <c r="A401" s="24" t="s">
        <v>1906</v>
      </c>
      <c r="B401" s="17" t="s">
        <v>647</v>
      </c>
      <c r="C401" s="17" t="s">
        <v>605</v>
      </c>
      <c r="D401" s="38" t="s">
        <v>605</v>
      </c>
      <c r="E401" s="17" t="s">
        <v>649</v>
      </c>
      <c r="F401" s="16">
        <v>341</v>
      </c>
      <c r="G401" s="48">
        <v>44032</v>
      </c>
      <c r="H401" s="16" t="s">
        <v>958</v>
      </c>
      <c r="I401" s="16" t="s">
        <v>946</v>
      </c>
      <c r="J401" s="18" t="s">
        <v>947</v>
      </c>
      <c r="K401" s="20">
        <v>148374</v>
      </c>
    </row>
    <row r="402" spans="1:11" ht="13.5">
      <c r="A402" s="24" t="s">
        <v>1906</v>
      </c>
      <c r="B402" s="17" t="s">
        <v>647</v>
      </c>
      <c r="C402" s="17" t="s">
        <v>605</v>
      </c>
      <c r="D402" s="38" t="s">
        <v>605</v>
      </c>
      <c r="E402" s="17" t="s">
        <v>649</v>
      </c>
      <c r="F402" s="16">
        <v>341</v>
      </c>
      <c r="G402" s="48">
        <v>44032</v>
      </c>
      <c r="H402" s="16" t="s">
        <v>959</v>
      </c>
      <c r="I402" s="16" t="s">
        <v>960</v>
      </c>
      <c r="J402" s="18" t="s">
        <v>961</v>
      </c>
      <c r="K402" s="20">
        <v>107277</v>
      </c>
    </row>
    <row r="403" spans="1:11" ht="27">
      <c r="A403" s="24" t="s">
        <v>1906</v>
      </c>
      <c r="B403" s="17" t="s">
        <v>647</v>
      </c>
      <c r="C403" s="17" t="s">
        <v>605</v>
      </c>
      <c r="D403" s="38" t="s">
        <v>605</v>
      </c>
      <c r="E403" s="17" t="s">
        <v>649</v>
      </c>
      <c r="F403" s="16">
        <v>341</v>
      </c>
      <c r="G403" s="48">
        <v>44032</v>
      </c>
      <c r="H403" s="16" t="s">
        <v>962</v>
      </c>
      <c r="I403" s="16" t="s">
        <v>946</v>
      </c>
      <c r="J403" s="18" t="s">
        <v>947</v>
      </c>
      <c r="K403" s="20">
        <v>146</v>
      </c>
    </row>
    <row r="404" spans="1:11" ht="27">
      <c r="A404" s="24" t="s">
        <v>1906</v>
      </c>
      <c r="B404" s="17" t="s">
        <v>647</v>
      </c>
      <c r="C404" s="17" t="s">
        <v>605</v>
      </c>
      <c r="D404" s="38" t="s">
        <v>605</v>
      </c>
      <c r="E404" s="17" t="s">
        <v>649</v>
      </c>
      <c r="F404" s="16">
        <v>351</v>
      </c>
      <c r="G404" s="48">
        <v>44036</v>
      </c>
      <c r="H404" s="16" t="s">
        <v>963</v>
      </c>
      <c r="I404" s="16" t="s">
        <v>964</v>
      </c>
      <c r="J404" s="18" t="s">
        <v>965</v>
      </c>
      <c r="K404" s="20">
        <v>558315</v>
      </c>
    </row>
    <row r="405" spans="1:11" ht="27">
      <c r="A405" s="24" t="s">
        <v>1906</v>
      </c>
      <c r="B405" s="17" t="s">
        <v>647</v>
      </c>
      <c r="C405" s="17" t="s">
        <v>605</v>
      </c>
      <c r="D405" s="38" t="s">
        <v>605</v>
      </c>
      <c r="E405" s="17" t="s">
        <v>649</v>
      </c>
      <c r="F405" s="16">
        <v>351</v>
      </c>
      <c r="G405" s="48">
        <v>44036</v>
      </c>
      <c r="H405" s="16" t="s">
        <v>966</v>
      </c>
      <c r="I405" s="16" t="s">
        <v>946</v>
      </c>
      <c r="J405" s="18" t="s">
        <v>947</v>
      </c>
      <c r="K405" s="20">
        <v>771078</v>
      </c>
    </row>
    <row r="406" spans="1:11" ht="13.5">
      <c r="A406" s="24" t="s">
        <v>1906</v>
      </c>
      <c r="B406" s="17" t="s">
        <v>647</v>
      </c>
      <c r="C406" s="17" t="s">
        <v>605</v>
      </c>
      <c r="D406" s="38" t="s">
        <v>605</v>
      </c>
      <c r="E406" s="17" t="s">
        <v>649</v>
      </c>
      <c r="F406" s="16">
        <v>351</v>
      </c>
      <c r="G406" s="48">
        <v>44036</v>
      </c>
      <c r="H406" s="16" t="s">
        <v>967</v>
      </c>
      <c r="I406" s="16" t="s">
        <v>946</v>
      </c>
      <c r="J406" s="18" t="s">
        <v>947</v>
      </c>
      <c r="K406" s="20">
        <v>220126</v>
      </c>
    </row>
    <row r="407" spans="1:11" ht="27">
      <c r="A407" s="24" t="s">
        <v>1906</v>
      </c>
      <c r="B407" s="17" t="s">
        <v>647</v>
      </c>
      <c r="C407" s="17" t="s">
        <v>605</v>
      </c>
      <c r="D407" s="38" t="s">
        <v>605</v>
      </c>
      <c r="E407" s="17" t="s">
        <v>649</v>
      </c>
      <c r="F407" s="16">
        <v>358</v>
      </c>
      <c r="G407" s="48">
        <v>44040</v>
      </c>
      <c r="H407" s="16" t="s">
        <v>968</v>
      </c>
      <c r="I407" s="16" t="s">
        <v>946</v>
      </c>
      <c r="J407" s="18" t="s">
        <v>947</v>
      </c>
      <c r="K407" s="20">
        <v>600593</v>
      </c>
    </row>
    <row r="408" spans="1:11" ht="13.5">
      <c r="A408" s="24" t="s">
        <v>1914</v>
      </c>
      <c r="B408" s="17" t="s">
        <v>647</v>
      </c>
      <c r="C408" s="17" t="s">
        <v>605</v>
      </c>
      <c r="D408" s="38" t="s">
        <v>605</v>
      </c>
      <c r="E408" s="24" t="s">
        <v>710</v>
      </c>
      <c r="F408" s="61">
        <v>12106044</v>
      </c>
      <c r="G408" s="45">
        <v>44013</v>
      </c>
      <c r="H408" s="17" t="s">
        <v>1514</v>
      </c>
      <c r="I408" s="24" t="s">
        <v>1444</v>
      </c>
      <c r="J408" s="23" t="s">
        <v>1445</v>
      </c>
      <c r="K408" s="20">
        <v>42945</v>
      </c>
    </row>
    <row r="409" spans="1:11" ht="13.5">
      <c r="A409" s="24" t="s">
        <v>1914</v>
      </c>
      <c r="B409" s="24" t="s">
        <v>788</v>
      </c>
      <c r="C409" s="16" t="s">
        <v>1515</v>
      </c>
      <c r="D409" s="45">
        <v>44013</v>
      </c>
      <c r="E409" s="45" t="s">
        <v>1176</v>
      </c>
      <c r="F409" s="61">
        <v>1</v>
      </c>
      <c r="G409" s="45">
        <v>44013</v>
      </c>
      <c r="H409" s="17" t="s">
        <v>1516</v>
      </c>
      <c r="I409" s="17" t="s">
        <v>1517</v>
      </c>
      <c r="J409" s="35" t="s">
        <v>1518</v>
      </c>
      <c r="K409" s="20">
        <v>49961444</v>
      </c>
    </row>
    <row r="410" spans="1:11" ht="27">
      <c r="A410" s="24" t="s">
        <v>1914</v>
      </c>
      <c r="B410" s="17" t="s">
        <v>609</v>
      </c>
      <c r="C410" s="17" t="s">
        <v>605</v>
      </c>
      <c r="D410" s="38" t="s">
        <v>605</v>
      </c>
      <c r="E410" s="17" t="s">
        <v>689</v>
      </c>
      <c r="F410" s="61">
        <v>19200124</v>
      </c>
      <c r="G410" s="45">
        <v>44015</v>
      </c>
      <c r="H410" s="16" t="s">
        <v>1519</v>
      </c>
      <c r="I410" s="17" t="s">
        <v>1520</v>
      </c>
      <c r="J410" s="35" t="s">
        <v>1521</v>
      </c>
      <c r="K410" s="20">
        <v>71400</v>
      </c>
    </row>
    <row r="411" spans="1:11" ht="13.5">
      <c r="A411" s="24" t="s">
        <v>1914</v>
      </c>
      <c r="B411" s="17" t="s">
        <v>647</v>
      </c>
      <c r="C411" s="17" t="s">
        <v>605</v>
      </c>
      <c r="D411" s="38" t="s">
        <v>605</v>
      </c>
      <c r="E411" s="24" t="s">
        <v>710</v>
      </c>
      <c r="F411" s="61">
        <v>6334317</v>
      </c>
      <c r="G411" s="45">
        <v>44015</v>
      </c>
      <c r="H411" s="17" t="s">
        <v>1522</v>
      </c>
      <c r="I411" s="16" t="s">
        <v>964</v>
      </c>
      <c r="J411" s="18" t="s">
        <v>965</v>
      </c>
      <c r="K411" s="20">
        <v>874199</v>
      </c>
    </row>
    <row r="412" spans="1:11" ht="13.5">
      <c r="A412" s="24" t="s">
        <v>1914</v>
      </c>
      <c r="B412" s="17" t="s">
        <v>647</v>
      </c>
      <c r="C412" s="17" t="s">
        <v>605</v>
      </c>
      <c r="D412" s="38" t="s">
        <v>605</v>
      </c>
      <c r="E412" s="24" t="s">
        <v>710</v>
      </c>
      <c r="F412" s="61">
        <v>6334474</v>
      </c>
      <c r="G412" s="45">
        <v>44015</v>
      </c>
      <c r="H412" s="17" t="s">
        <v>1523</v>
      </c>
      <c r="I412" s="16" t="s">
        <v>964</v>
      </c>
      <c r="J412" s="18" t="s">
        <v>965</v>
      </c>
      <c r="K412" s="20">
        <v>837966</v>
      </c>
    </row>
    <row r="413" spans="1:11" ht="13.5">
      <c r="A413" s="24" t="s">
        <v>1914</v>
      </c>
      <c r="B413" s="17" t="s">
        <v>647</v>
      </c>
      <c r="C413" s="17" t="s">
        <v>605</v>
      </c>
      <c r="D413" s="38" t="s">
        <v>605</v>
      </c>
      <c r="E413" s="24" t="s">
        <v>710</v>
      </c>
      <c r="F413" s="61">
        <v>45171290</v>
      </c>
      <c r="G413" s="45">
        <v>44015</v>
      </c>
      <c r="H413" s="17" t="s">
        <v>1524</v>
      </c>
      <c r="I413" s="16" t="s">
        <v>964</v>
      </c>
      <c r="J413" s="18" t="s">
        <v>965</v>
      </c>
      <c r="K413" s="20">
        <v>162800</v>
      </c>
    </row>
    <row r="414" spans="1:11" ht="27">
      <c r="A414" s="24" t="s">
        <v>1914</v>
      </c>
      <c r="B414" s="17" t="s">
        <v>647</v>
      </c>
      <c r="C414" s="17" t="s">
        <v>605</v>
      </c>
      <c r="D414" s="38" t="s">
        <v>605</v>
      </c>
      <c r="E414" s="24" t="s">
        <v>710</v>
      </c>
      <c r="F414" s="61">
        <v>140300</v>
      </c>
      <c r="G414" s="45">
        <v>44015</v>
      </c>
      <c r="H414" s="17" t="s">
        <v>1525</v>
      </c>
      <c r="I414" s="17" t="s">
        <v>1526</v>
      </c>
      <c r="J414" s="35" t="s">
        <v>1527</v>
      </c>
      <c r="K414" s="20">
        <v>7189</v>
      </c>
    </row>
    <row r="415" spans="1:11" ht="13.5">
      <c r="A415" s="24" t="s">
        <v>1914</v>
      </c>
      <c r="B415" s="17" t="s">
        <v>609</v>
      </c>
      <c r="C415" s="17" t="s">
        <v>605</v>
      </c>
      <c r="D415" s="38" t="s">
        <v>605</v>
      </c>
      <c r="E415" s="17" t="s">
        <v>689</v>
      </c>
      <c r="F415" s="61">
        <v>19200125</v>
      </c>
      <c r="G415" s="45">
        <v>44019</v>
      </c>
      <c r="H415" s="16" t="s">
        <v>1528</v>
      </c>
      <c r="I415" s="17" t="s">
        <v>1529</v>
      </c>
      <c r="J415" s="35" t="s">
        <v>1530</v>
      </c>
      <c r="K415" s="20">
        <v>565250</v>
      </c>
    </row>
    <row r="416" spans="1:11" ht="13.5">
      <c r="A416" s="24" t="s">
        <v>1914</v>
      </c>
      <c r="B416" s="17" t="s">
        <v>647</v>
      </c>
      <c r="C416" s="17" t="s">
        <v>605</v>
      </c>
      <c r="D416" s="38" t="s">
        <v>605</v>
      </c>
      <c r="E416" s="24" t="s">
        <v>710</v>
      </c>
      <c r="F416" s="61">
        <v>10897430</v>
      </c>
      <c r="G416" s="45">
        <v>44019</v>
      </c>
      <c r="H416" s="17" t="s">
        <v>1531</v>
      </c>
      <c r="I416" s="24" t="s">
        <v>1509</v>
      </c>
      <c r="J416" s="23" t="s">
        <v>1510</v>
      </c>
      <c r="K416" s="20">
        <v>213797</v>
      </c>
    </row>
    <row r="417" spans="1:11" ht="13.5">
      <c r="A417" s="24" t="s">
        <v>1914</v>
      </c>
      <c r="B417" s="17" t="s">
        <v>647</v>
      </c>
      <c r="C417" s="17" t="s">
        <v>605</v>
      </c>
      <c r="D417" s="38" t="s">
        <v>605</v>
      </c>
      <c r="E417" s="24" t="s">
        <v>710</v>
      </c>
      <c r="F417" s="61">
        <v>11105107</v>
      </c>
      <c r="G417" s="45">
        <v>44019</v>
      </c>
      <c r="H417" s="17" t="s">
        <v>1532</v>
      </c>
      <c r="I417" s="24" t="s">
        <v>1509</v>
      </c>
      <c r="J417" s="23" t="s">
        <v>1510</v>
      </c>
      <c r="K417" s="20">
        <v>181727</v>
      </c>
    </row>
    <row r="418" spans="1:11" ht="13.5">
      <c r="A418" s="24" t="s">
        <v>1914</v>
      </c>
      <c r="B418" s="17" t="s">
        <v>647</v>
      </c>
      <c r="C418" s="17" t="s">
        <v>605</v>
      </c>
      <c r="D418" s="38" t="s">
        <v>605</v>
      </c>
      <c r="E418" s="24" t="s">
        <v>710</v>
      </c>
      <c r="F418" s="61">
        <v>11068573</v>
      </c>
      <c r="G418" s="45">
        <v>44019</v>
      </c>
      <c r="H418" s="17" t="s">
        <v>1533</v>
      </c>
      <c r="I418" s="24" t="s">
        <v>1509</v>
      </c>
      <c r="J418" s="23" t="s">
        <v>1510</v>
      </c>
      <c r="K418" s="20">
        <v>87237</v>
      </c>
    </row>
    <row r="419" spans="1:11" ht="13.5">
      <c r="A419" s="24" t="s">
        <v>1914</v>
      </c>
      <c r="B419" s="17" t="s">
        <v>609</v>
      </c>
      <c r="C419" s="17" t="s">
        <v>605</v>
      </c>
      <c r="D419" s="38" t="s">
        <v>605</v>
      </c>
      <c r="E419" s="17" t="s">
        <v>689</v>
      </c>
      <c r="F419" s="61">
        <v>19200126</v>
      </c>
      <c r="G419" s="45">
        <v>44019</v>
      </c>
      <c r="H419" s="17" t="s">
        <v>1534</v>
      </c>
      <c r="I419" s="17" t="s">
        <v>1535</v>
      </c>
      <c r="J419" s="35" t="s">
        <v>1536</v>
      </c>
      <c r="K419" s="20">
        <v>142800</v>
      </c>
    </row>
    <row r="420" spans="1:11" ht="13.5">
      <c r="A420" s="24" t="s">
        <v>1914</v>
      </c>
      <c r="B420" s="17" t="s">
        <v>609</v>
      </c>
      <c r="C420" s="17" t="s">
        <v>605</v>
      </c>
      <c r="D420" s="38" t="s">
        <v>605</v>
      </c>
      <c r="E420" s="17" t="s">
        <v>689</v>
      </c>
      <c r="F420" s="61">
        <v>19200127</v>
      </c>
      <c r="G420" s="45">
        <v>44020</v>
      </c>
      <c r="H420" s="17" t="s">
        <v>1537</v>
      </c>
      <c r="I420" s="17" t="s">
        <v>1538</v>
      </c>
      <c r="J420" s="35" t="s">
        <v>1539</v>
      </c>
      <c r="K420" s="20">
        <v>71400</v>
      </c>
    </row>
    <row r="421" spans="1:11" ht="13.5">
      <c r="A421" s="24" t="s">
        <v>1914</v>
      </c>
      <c r="B421" s="17" t="s">
        <v>647</v>
      </c>
      <c r="C421" s="17" t="s">
        <v>605</v>
      </c>
      <c r="D421" s="38" t="s">
        <v>605</v>
      </c>
      <c r="E421" s="24" t="s">
        <v>710</v>
      </c>
      <c r="F421" s="61">
        <v>6351441</v>
      </c>
      <c r="G421" s="45">
        <v>44020</v>
      </c>
      <c r="H421" s="17" t="s">
        <v>1540</v>
      </c>
      <c r="I421" s="16" t="s">
        <v>964</v>
      </c>
      <c r="J421" s="18" t="s">
        <v>965</v>
      </c>
      <c r="K421" s="20">
        <v>195832</v>
      </c>
    </row>
    <row r="422" spans="1:11" ht="27">
      <c r="A422" s="24" t="s">
        <v>1914</v>
      </c>
      <c r="B422" s="17" t="s">
        <v>647</v>
      </c>
      <c r="C422" s="17" t="s">
        <v>605</v>
      </c>
      <c r="D422" s="38" t="s">
        <v>605</v>
      </c>
      <c r="E422" s="24" t="s">
        <v>703</v>
      </c>
      <c r="F422" s="61">
        <v>2902498</v>
      </c>
      <c r="G422" s="45">
        <v>44021</v>
      </c>
      <c r="H422" s="17" t="s">
        <v>1541</v>
      </c>
      <c r="I422" s="17" t="s">
        <v>1526</v>
      </c>
      <c r="J422" s="35" t="s">
        <v>1527</v>
      </c>
      <c r="K422" s="20">
        <v>172500</v>
      </c>
    </row>
    <row r="423" spans="1:11" ht="27">
      <c r="A423" s="24" t="s">
        <v>1914</v>
      </c>
      <c r="B423" s="17" t="s">
        <v>609</v>
      </c>
      <c r="C423" s="17" t="s">
        <v>605</v>
      </c>
      <c r="D423" s="38" t="s">
        <v>605</v>
      </c>
      <c r="E423" s="17" t="s">
        <v>689</v>
      </c>
      <c r="F423" s="61">
        <v>19200128</v>
      </c>
      <c r="G423" s="45">
        <v>44022</v>
      </c>
      <c r="H423" s="17" t="s">
        <v>1542</v>
      </c>
      <c r="I423" s="17" t="s">
        <v>1543</v>
      </c>
      <c r="J423" s="35" t="s">
        <v>1544</v>
      </c>
      <c r="K423" s="20">
        <v>160000</v>
      </c>
    </row>
    <row r="424" spans="1:11" ht="13.5">
      <c r="A424" s="24" t="s">
        <v>1914</v>
      </c>
      <c r="B424" s="17" t="s">
        <v>609</v>
      </c>
      <c r="C424" s="17" t="s">
        <v>605</v>
      </c>
      <c r="D424" s="38" t="s">
        <v>605</v>
      </c>
      <c r="E424" s="17" t="s">
        <v>689</v>
      </c>
      <c r="F424" s="61">
        <v>19200129</v>
      </c>
      <c r="G424" s="45">
        <v>44022</v>
      </c>
      <c r="H424" s="16" t="s">
        <v>1545</v>
      </c>
      <c r="I424" s="17" t="s">
        <v>1546</v>
      </c>
      <c r="J424" s="35" t="s">
        <v>1547</v>
      </c>
      <c r="K424" s="20">
        <v>83300</v>
      </c>
    </row>
    <row r="425" spans="1:11" ht="13.5">
      <c r="A425" s="24" t="s">
        <v>1914</v>
      </c>
      <c r="B425" s="17" t="s">
        <v>647</v>
      </c>
      <c r="C425" s="17" t="s">
        <v>605</v>
      </c>
      <c r="D425" s="38" t="s">
        <v>605</v>
      </c>
      <c r="E425" s="24" t="s">
        <v>710</v>
      </c>
      <c r="F425" s="61">
        <v>6355392</v>
      </c>
      <c r="G425" s="45">
        <v>44022</v>
      </c>
      <c r="H425" s="17" t="s">
        <v>1548</v>
      </c>
      <c r="I425" s="16" t="s">
        <v>964</v>
      </c>
      <c r="J425" s="18" t="s">
        <v>965</v>
      </c>
      <c r="K425" s="20">
        <v>16497</v>
      </c>
    </row>
    <row r="426" spans="1:11" ht="13.5">
      <c r="A426" s="24" t="s">
        <v>1914</v>
      </c>
      <c r="B426" s="17" t="s">
        <v>647</v>
      </c>
      <c r="C426" s="17" t="s">
        <v>605</v>
      </c>
      <c r="D426" s="38" t="s">
        <v>605</v>
      </c>
      <c r="E426" s="24" t="s">
        <v>710</v>
      </c>
      <c r="F426" s="61">
        <v>6355391</v>
      </c>
      <c r="G426" s="45">
        <v>44022</v>
      </c>
      <c r="H426" s="17" t="s">
        <v>1549</v>
      </c>
      <c r="I426" s="16" t="s">
        <v>964</v>
      </c>
      <c r="J426" s="18" t="s">
        <v>965</v>
      </c>
      <c r="K426" s="20">
        <v>16497</v>
      </c>
    </row>
    <row r="427" spans="1:11" ht="13.5">
      <c r="A427" s="24" t="s">
        <v>1914</v>
      </c>
      <c r="B427" s="17" t="s">
        <v>647</v>
      </c>
      <c r="C427" s="17" t="s">
        <v>605</v>
      </c>
      <c r="D427" s="38" t="s">
        <v>605</v>
      </c>
      <c r="E427" s="24" t="s">
        <v>710</v>
      </c>
      <c r="F427" s="61">
        <v>6355390</v>
      </c>
      <c r="G427" s="45">
        <v>44022</v>
      </c>
      <c r="H427" s="17" t="s">
        <v>1550</v>
      </c>
      <c r="I427" s="16" t="s">
        <v>964</v>
      </c>
      <c r="J427" s="18" t="s">
        <v>965</v>
      </c>
      <c r="K427" s="20">
        <v>16497</v>
      </c>
    </row>
    <row r="428" spans="1:11" ht="13.5">
      <c r="A428" s="24" t="s">
        <v>1914</v>
      </c>
      <c r="B428" s="17" t="s">
        <v>604</v>
      </c>
      <c r="C428" s="17" t="s">
        <v>605</v>
      </c>
      <c r="D428" s="38" t="s">
        <v>605</v>
      </c>
      <c r="E428" s="17" t="s">
        <v>657</v>
      </c>
      <c r="F428" s="61">
        <v>19200032</v>
      </c>
      <c r="G428" s="45">
        <v>44026</v>
      </c>
      <c r="H428" s="17" t="s">
        <v>1551</v>
      </c>
      <c r="I428" s="17" t="s">
        <v>1867</v>
      </c>
      <c r="J428" s="23" t="s">
        <v>992</v>
      </c>
      <c r="K428" s="20">
        <v>251760</v>
      </c>
    </row>
    <row r="429" spans="1:11" ht="27">
      <c r="A429" s="24" t="s">
        <v>1914</v>
      </c>
      <c r="B429" s="17" t="s">
        <v>647</v>
      </c>
      <c r="C429" s="17" t="s">
        <v>605</v>
      </c>
      <c r="D429" s="38" t="s">
        <v>605</v>
      </c>
      <c r="E429" s="24" t="s">
        <v>710</v>
      </c>
      <c r="F429" s="61">
        <v>686857</v>
      </c>
      <c r="G429" s="45">
        <v>44027</v>
      </c>
      <c r="H429" s="16" t="s">
        <v>1552</v>
      </c>
      <c r="I429" s="17" t="s">
        <v>1553</v>
      </c>
      <c r="J429" s="35" t="s">
        <v>1492</v>
      </c>
      <c r="K429" s="20">
        <v>16450</v>
      </c>
    </row>
    <row r="430" spans="1:11" ht="13.5">
      <c r="A430" s="24" t="s">
        <v>1914</v>
      </c>
      <c r="B430" s="17" t="s">
        <v>647</v>
      </c>
      <c r="C430" s="17" t="s">
        <v>605</v>
      </c>
      <c r="D430" s="38" t="s">
        <v>605</v>
      </c>
      <c r="E430" s="24" t="s">
        <v>710</v>
      </c>
      <c r="F430" s="61">
        <v>6362215</v>
      </c>
      <c r="G430" s="45">
        <v>44032</v>
      </c>
      <c r="H430" s="17" t="s">
        <v>1554</v>
      </c>
      <c r="I430" s="16" t="s">
        <v>964</v>
      </c>
      <c r="J430" s="18" t="s">
        <v>965</v>
      </c>
      <c r="K430" s="20">
        <v>180596</v>
      </c>
    </row>
    <row r="431" spans="1:11" ht="13.5">
      <c r="A431" s="24" t="s">
        <v>1914</v>
      </c>
      <c r="B431" s="17" t="s">
        <v>647</v>
      </c>
      <c r="C431" s="17" t="s">
        <v>605</v>
      </c>
      <c r="D431" s="38" t="s">
        <v>605</v>
      </c>
      <c r="E431" s="24" t="s">
        <v>710</v>
      </c>
      <c r="F431" s="61">
        <v>6362216</v>
      </c>
      <c r="G431" s="45">
        <v>44032</v>
      </c>
      <c r="H431" s="17" t="s">
        <v>1554</v>
      </c>
      <c r="I431" s="16" t="s">
        <v>964</v>
      </c>
      <c r="J431" s="18" t="s">
        <v>965</v>
      </c>
      <c r="K431" s="20">
        <v>214584</v>
      </c>
    </row>
    <row r="432" spans="1:11" ht="13.5">
      <c r="A432" s="24" t="s">
        <v>1914</v>
      </c>
      <c r="B432" s="17" t="s">
        <v>647</v>
      </c>
      <c r="C432" s="17" t="s">
        <v>605</v>
      </c>
      <c r="D432" s="38" t="s">
        <v>605</v>
      </c>
      <c r="E432" s="24" t="s">
        <v>710</v>
      </c>
      <c r="F432" s="61">
        <v>11085182</v>
      </c>
      <c r="G432" s="45">
        <v>44033</v>
      </c>
      <c r="H432" s="17" t="s">
        <v>1555</v>
      </c>
      <c r="I432" s="24" t="s">
        <v>1509</v>
      </c>
      <c r="J432" s="23" t="s">
        <v>1510</v>
      </c>
      <c r="K432" s="20">
        <v>56406</v>
      </c>
    </row>
    <row r="433" spans="1:11" ht="13.5">
      <c r="A433" s="24" t="s">
        <v>1914</v>
      </c>
      <c r="B433" s="17" t="s">
        <v>647</v>
      </c>
      <c r="C433" s="17" t="s">
        <v>605</v>
      </c>
      <c r="D433" s="38" t="s">
        <v>605</v>
      </c>
      <c r="E433" s="24" t="s">
        <v>710</v>
      </c>
      <c r="F433" s="61">
        <v>6363678</v>
      </c>
      <c r="G433" s="45">
        <v>44033</v>
      </c>
      <c r="H433" s="17" t="s">
        <v>1556</v>
      </c>
      <c r="I433" s="16" t="s">
        <v>964</v>
      </c>
      <c r="J433" s="18" t="s">
        <v>965</v>
      </c>
      <c r="K433" s="20">
        <v>222627</v>
      </c>
    </row>
    <row r="434" spans="1:11" ht="13.5">
      <c r="A434" s="24" t="s">
        <v>1914</v>
      </c>
      <c r="B434" s="17" t="s">
        <v>647</v>
      </c>
      <c r="C434" s="17" t="s">
        <v>605</v>
      </c>
      <c r="D434" s="38" t="s">
        <v>605</v>
      </c>
      <c r="E434" s="24" t="s">
        <v>710</v>
      </c>
      <c r="F434" s="61">
        <v>11105384</v>
      </c>
      <c r="G434" s="45">
        <v>44035</v>
      </c>
      <c r="H434" s="17" t="s">
        <v>1557</v>
      </c>
      <c r="I434" s="24" t="s">
        <v>1509</v>
      </c>
      <c r="J434" s="23" t="s">
        <v>1510</v>
      </c>
      <c r="K434" s="20">
        <v>139066</v>
      </c>
    </row>
    <row r="435" spans="1:11" ht="27">
      <c r="A435" s="24" t="s">
        <v>1914</v>
      </c>
      <c r="B435" s="17" t="s">
        <v>609</v>
      </c>
      <c r="C435" s="17" t="s">
        <v>605</v>
      </c>
      <c r="D435" s="38" t="s">
        <v>605</v>
      </c>
      <c r="E435" s="17" t="s">
        <v>689</v>
      </c>
      <c r="F435" s="61">
        <v>19200138</v>
      </c>
      <c r="G435" s="45">
        <v>44036</v>
      </c>
      <c r="H435" s="16" t="s">
        <v>1558</v>
      </c>
      <c r="I435" s="17" t="s">
        <v>1559</v>
      </c>
      <c r="J435" s="35" t="s">
        <v>1560</v>
      </c>
      <c r="K435" s="20">
        <v>357476</v>
      </c>
    </row>
    <row r="436" spans="1:11" ht="27">
      <c r="A436" s="24" t="s">
        <v>1914</v>
      </c>
      <c r="B436" s="17" t="s">
        <v>609</v>
      </c>
      <c r="C436" s="17" t="s">
        <v>605</v>
      </c>
      <c r="D436" s="38" t="s">
        <v>605</v>
      </c>
      <c r="E436" s="17" t="s">
        <v>689</v>
      </c>
      <c r="F436" s="61">
        <v>19200139</v>
      </c>
      <c r="G436" s="45">
        <v>44036</v>
      </c>
      <c r="H436" s="16" t="s">
        <v>1561</v>
      </c>
      <c r="I436" s="17" t="s">
        <v>1520</v>
      </c>
      <c r="J436" s="35" t="s">
        <v>1521</v>
      </c>
      <c r="K436" s="20">
        <v>136591</v>
      </c>
    </row>
    <row r="437" spans="1:11" ht="27">
      <c r="A437" s="24" t="s">
        <v>1914</v>
      </c>
      <c r="B437" s="17" t="s">
        <v>609</v>
      </c>
      <c r="C437" s="17" t="s">
        <v>605</v>
      </c>
      <c r="D437" s="38" t="s">
        <v>605</v>
      </c>
      <c r="E437" s="17" t="s">
        <v>657</v>
      </c>
      <c r="F437" s="61">
        <v>19200034</v>
      </c>
      <c r="G437" s="45">
        <v>44039</v>
      </c>
      <c r="H437" s="16" t="s">
        <v>1562</v>
      </c>
      <c r="I437" s="17" t="s">
        <v>1563</v>
      </c>
      <c r="J437" s="35" t="s">
        <v>1564</v>
      </c>
      <c r="K437" s="20">
        <v>690200</v>
      </c>
    </row>
    <row r="438" spans="1:11" ht="40.5">
      <c r="A438" s="24" t="s">
        <v>1914</v>
      </c>
      <c r="B438" s="17" t="s">
        <v>632</v>
      </c>
      <c r="C438" s="17" t="s">
        <v>605</v>
      </c>
      <c r="D438" s="38" t="s">
        <v>605</v>
      </c>
      <c r="E438" s="17" t="s">
        <v>657</v>
      </c>
      <c r="F438" s="61">
        <v>19200035</v>
      </c>
      <c r="G438" s="45">
        <v>44040</v>
      </c>
      <c r="H438" s="16" t="s">
        <v>1565</v>
      </c>
      <c r="I438" s="17" t="s">
        <v>1566</v>
      </c>
      <c r="J438" s="35" t="s">
        <v>1567</v>
      </c>
      <c r="K438" s="20">
        <v>2800000</v>
      </c>
    </row>
    <row r="439" spans="1:11" ht="13.5">
      <c r="A439" s="24" t="s">
        <v>1914</v>
      </c>
      <c r="B439" s="17" t="s">
        <v>647</v>
      </c>
      <c r="C439" s="17" t="s">
        <v>605</v>
      </c>
      <c r="D439" s="38" t="s">
        <v>605</v>
      </c>
      <c r="E439" s="24" t="s">
        <v>710</v>
      </c>
      <c r="F439" s="61">
        <v>6372119</v>
      </c>
      <c r="G439" s="45">
        <v>44040</v>
      </c>
      <c r="H439" s="17" t="s">
        <v>1568</v>
      </c>
      <c r="I439" s="16" t="s">
        <v>964</v>
      </c>
      <c r="J439" s="18" t="s">
        <v>965</v>
      </c>
      <c r="K439" s="20">
        <v>599327</v>
      </c>
    </row>
    <row r="440" spans="1:11" ht="13.5">
      <c r="A440" s="24" t="s">
        <v>1914</v>
      </c>
      <c r="B440" s="17" t="s">
        <v>647</v>
      </c>
      <c r="C440" s="17" t="s">
        <v>605</v>
      </c>
      <c r="D440" s="38" t="s">
        <v>605</v>
      </c>
      <c r="E440" s="24" t="s">
        <v>710</v>
      </c>
      <c r="F440" s="61">
        <v>6373711</v>
      </c>
      <c r="G440" s="45">
        <v>44041</v>
      </c>
      <c r="H440" s="17" t="s">
        <v>1569</v>
      </c>
      <c r="I440" s="16" t="s">
        <v>964</v>
      </c>
      <c r="J440" s="18" t="s">
        <v>965</v>
      </c>
      <c r="K440" s="20">
        <v>69873</v>
      </c>
    </row>
    <row r="441" spans="1:11" ht="13.5">
      <c r="A441" s="24" t="s">
        <v>1914</v>
      </c>
      <c r="B441" s="17" t="s">
        <v>647</v>
      </c>
      <c r="C441" s="17" t="s">
        <v>605</v>
      </c>
      <c r="D441" s="38" t="s">
        <v>605</v>
      </c>
      <c r="E441" s="24" t="s">
        <v>710</v>
      </c>
      <c r="F441" s="61">
        <v>6373710</v>
      </c>
      <c r="G441" s="45">
        <v>44041</v>
      </c>
      <c r="H441" s="17" t="s">
        <v>1569</v>
      </c>
      <c r="I441" s="16" t="s">
        <v>964</v>
      </c>
      <c r="J441" s="18" t="s">
        <v>965</v>
      </c>
      <c r="K441" s="20">
        <v>22859</v>
      </c>
    </row>
    <row r="442" spans="1:11" ht="13.5">
      <c r="A442" s="24" t="s">
        <v>1914</v>
      </c>
      <c r="B442" s="17" t="s">
        <v>647</v>
      </c>
      <c r="C442" s="17" t="s">
        <v>605</v>
      </c>
      <c r="D442" s="38" t="s">
        <v>605</v>
      </c>
      <c r="E442" s="24" t="s">
        <v>710</v>
      </c>
      <c r="F442" s="61">
        <v>6373709</v>
      </c>
      <c r="G442" s="45">
        <v>44041</v>
      </c>
      <c r="H442" s="17" t="s">
        <v>1569</v>
      </c>
      <c r="I442" s="16" t="s">
        <v>964</v>
      </c>
      <c r="J442" s="18" t="s">
        <v>965</v>
      </c>
      <c r="K442" s="20">
        <v>30853</v>
      </c>
    </row>
    <row r="443" spans="1:11" ht="13.5">
      <c r="A443" s="24" t="s">
        <v>1914</v>
      </c>
      <c r="B443" s="17" t="s">
        <v>647</v>
      </c>
      <c r="C443" s="17" t="s">
        <v>605</v>
      </c>
      <c r="D443" s="38" t="s">
        <v>605</v>
      </c>
      <c r="E443" s="24" t="s">
        <v>710</v>
      </c>
      <c r="F443" s="61">
        <v>6373708</v>
      </c>
      <c r="G443" s="45">
        <v>44041</v>
      </c>
      <c r="H443" s="17" t="s">
        <v>1569</v>
      </c>
      <c r="I443" s="16" t="s">
        <v>964</v>
      </c>
      <c r="J443" s="18" t="s">
        <v>965</v>
      </c>
      <c r="K443" s="20">
        <v>10624</v>
      </c>
    </row>
    <row r="444" spans="1:11" ht="13.5">
      <c r="A444" s="24" t="s">
        <v>1914</v>
      </c>
      <c r="B444" s="17" t="s">
        <v>647</v>
      </c>
      <c r="C444" s="17" t="s">
        <v>605</v>
      </c>
      <c r="D444" s="38" t="s">
        <v>605</v>
      </c>
      <c r="E444" s="24" t="s">
        <v>710</v>
      </c>
      <c r="F444" s="61">
        <v>6373707</v>
      </c>
      <c r="G444" s="45">
        <v>44041</v>
      </c>
      <c r="H444" s="17" t="s">
        <v>1569</v>
      </c>
      <c r="I444" s="16" t="s">
        <v>964</v>
      </c>
      <c r="J444" s="18" t="s">
        <v>965</v>
      </c>
      <c r="K444" s="20">
        <v>56793</v>
      </c>
    </row>
    <row r="445" spans="1:11" ht="13.5">
      <c r="A445" s="24" t="s">
        <v>1914</v>
      </c>
      <c r="B445" s="17" t="s">
        <v>647</v>
      </c>
      <c r="C445" s="17" t="s">
        <v>605</v>
      </c>
      <c r="D445" s="38" t="s">
        <v>605</v>
      </c>
      <c r="E445" s="24" t="s">
        <v>710</v>
      </c>
      <c r="F445" s="61">
        <v>6373706</v>
      </c>
      <c r="G445" s="45">
        <v>44041</v>
      </c>
      <c r="H445" s="17" t="s">
        <v>1569</v>
      </c>
      <c r="I445" s="16" t="s">
        <v>964</v>
      </c>
      <c r="J445" s="18" t="s">
        <v>965</v>
      </c>
      <c r="K445" s="20">
        <v>14575</v>
      </c>
    </row>
    <row r="446" spans="1:11" ht="13.5">
      <c r="A446" s="24" t="s">
        <v>1914</v>
      </c>
      <c r="B446" s="17" t="s">
        <v>647</v>
      </c>
      <c r="C446" s="17" t="s">
        <v>605</v>
      </c>
      <c r="D446" s="38" t="s">
        <v>605</v>
      </c>
      <c r="E446" s="24" t="s">
        <v>710</v>
      </c>
      <c r="F446" s="61">
        <v>6373705</v>
      </c>
      <c r="G446" s="45">
        <v>44041</v>
      </c>
      <c r="H446" s="17" t="s">
        <v>1569</v>
      </c>
      <c r="I446" s="16" t="s">
        <v>964</v>
      </c>
      <c r="J446" s="18" t="s">
        <v>965</v>
      </c>
      <c r="K446" s="20">
        <v>47657</v>
      </c>
    </row>
    <row r="447" spans="1:11" ht="13.5">
      <c r="A447" s="24" t="s">
        <v>1914</v>
      </c>
      <c r="B447" s="17" t="s">
        <v>647</v>
      </c>
      <c r="C447" s="17" t="s">
        <v>605</v>
      </c>
      <c r="D447" s="38" t="s">
        <v>605</v>
      </c>
      <c r="E447" s="24" t="s">
        <v>710</v>
      </c>
      <c r="F447" s="61">
        <v>6373704</v>
      </c>
      <c r="G447" s="45">
        <v>44041</v>
      </c>
      <c r="H447" s="17" t="s">
        <v>1569</v>
      </c>
      <c r="I447" s="16" t="s">
        <v>964</v>
      </c>
      <c r="J447" s="18" t="s">
        <v>965</v>
      </c>
      <c r="K447" s="20">
        <v>16497</v>
      </c>
    </row>
    <row r="448" spans="1:11" ht="27">
      <c r="A448" s="24" t="s">
        <v>1914</v>
      </c>
      <c r="B448" s="17" t="s">
        <v>606</v>
      </c>
      <c r="C448" s="16" t="s">
        <v>1570</v>
      </c>
      <c r="D448" s="45">
        <v>43969</v>
      </c>
      <c r="E448" s="17" t="s">
        <v>689</v>
      </c>
      <c r="F448" s="61">
        <v>19200145</v>
      </c>
      <c r="G448" s="45">
        <v>44043</v>
      </c>
      <c r="H448" s="16" t="s">
        <v>1571</v>
      </c>
      <c r="I448" s="17" t="s">
        <v>1572</v>
      </c>
      <c r="J448" s="35" t="s">
        <v>1573</v>
      </c>
      <c r="K448" s="20">
        <v>11724120</v>
      </c>
    </row>
    <row r="449" spans="1:11" ht="13.5">
      <c r="A449" s="24" t="s">
        <v>1914</v>
      </c>
      <c r="B449" s="17" t="s">
        <v>647</v>
      </c>
      <c r="C449" s="17" t="s">
        <v>605</v>
      </c>
      <c r="D449" s="38" t="s">
        <v>605</v>
      </c>
      <c r="E449" s="24" t="s">
        <v>710</v>
      </c>
      <c r="F449" s="61">
        <v>10897489</v>
      </c>
      <c r="G449" s="45">
        <v>44043</v>
      </c>
      <c r="H449" s="17" t="s">
        <v>1531</v>
      </c>
      <c r="I449" s="24" t="s">
        <v>1509</v>
      </c>
      <c r="J449" s="23" t="s">
        <v>1510</v>
      </c>
      <c r="K449" s="20">
        <v>180899</v>
      </c>
    </row>
    <row r="450" spans="1:11" ht="13.5">
      <c r="A450" s="24" t="s">
        <v>1914</v>
      </c>
      <c r="B450" s="17" t="s">
        <v>647</v>
      </c>
      <c r="C450" s="17" t="s">
        <v>605</v>
      </c>
      <c r="D450" s="38" t="s">
        <v>605</v>
      </c>
      <c r="E450" s="24" t="s">
        <v>710</v>
      </c>
      <c r="F450" s="61">
        <v>11062762</v>
      </c>
      <c r="G450" s="45">
        <v>44039</v>
      </c>
      <c r="H450" s="17" t="s">
        <v>1555</v>
      </c>
      <c r="I450" s="24" t="s">
        <v>1509</v>
      </c>
      <c r="J450" s="23" t="s">
        <v>1510</v>
      </c>
      <c r="K450" s="20">
        <v>95445</v>
      </c>
    </row>
    <row r="451" spans="1:11" ht="13.5">
      <c r="A451" s="24" t="s">
        <v>1913</v>
      </c>
      <c r="B451" s="17" t="s">
        <v>604</v>
      </c>
      <c r="C451" s="17" t="s">
        <v>605</v>
      </c>
      <c r="D451" s="38" t="s">
        <v>605</v>
      </c>
      <c r="E451" s="17" t="s">
        <v>657</v>
      </c>
      <c r="F451" s="24">
        <v>10200031</v>
      </c>
      <c r="G451" s="49">
        <v>44014</v>
      </c>
      <c r="H451" s="24" t="s">
        <v>1427</v>
      </c>
      <c r="I451" s="24" t="s">
        <v>895</v>
      </c>
      <c r="J451" s="23" t="s">
        <v>896</v>
      </c>
      <c r="K451" s="42">
        <v>2426629</v>
      </c>
    </row>
    <row r="452" spans="1:11" ht="13.5">
      <c r="A452" s="24" t="s">
        <v>1913</v>
      </c>
      <c r="B452" s="17" t="s">
        <v>606</v>
      </c>
      <c r="C452" s="24" t="s">
        <v>1428</v>
      </c>
      <c r="D452" s="49">
        <v>43908</v>
      </c>
      <c r="E452" s="17" t="s">
        <v>657</v>
      </c>
      <c r="F452" s="24">
        <v>10200032</v>
      </c>
      <c r="G452" s="49">
        <v>44014</v>
      </c>
      <c r="H452" s="24" t="s">
        <v>1429</v>
      </c>
      <c r="I452" s="24" t="s">
        <v>1430</v>
      </c>
      <c r="J452" s="23" t="s">
        <v>1006</v>
      </c>
      <c r="K452" s="42">
        <v>3298680</v>
      </c>
    </row>
    <row r="453" spans="1:11" ht="13.5">
      <c r="A453" s="24" t="s">
        <v>1913</v>
      </c>
      <c r="B453" s="17" t="s">
        <v>606</v>
      </c>
      <c r="C453" s="24" t="s">
        <v>1428</v>
      </c>
      <c r="D453" s="49">
        <v>43908</v>
      </c>
      <c r="E453" s="17" t="s">
        <v>657</v>
      </c>
      <c r="F453" s="24">
        <v>10200033</v>
      </c>
      <c r="G453" s="49">
        <v>44021</v>
      </c>
      <c r="H453" s="24" t="s">
        <v>1431</v>
      </c>
      <c r="I453" s="24" t="s">
        <v>1432</v>
      </c>
      <c r="J453" s="23" t="s">
        <v>1433</v>
      </c>
      <c r="K453" s="42">
        <v>3570000</v>
      </c>
    </row>
    <row r="454" spans="1:11" ht="13.5">
      <c r="A454" s="24" t="s">
        <v>1913</v>
      </c>
      <c r="B454" s="17" t="s">
        <v>604</v>
      </c>
      <c r="C454" s="17" t="s">
        <v>605</v>
      </c>
      <c r="D454" s="38" t="s">
        <v>605</v>
      </c>
      <c r="E454" s="17" t="s">
        <v>657</v>
      </c>
      <c r="F454" s="24">
        <v>10200034</v>
      </c>
      <c r="G454" s="49">
        <v>44026</v>
      </c>
      <c r="H454" s="24" t="s">
        <v>1434</v>
      </c>
      <c r="I454" s="24" t="s">
        <v>900</v>
      </c>
      <c r="J454" s="23" t="s">
        <v>901</v>
      </c>
      <c r="K454" s="42">
        <v>6210943</v>
      </c>
    </row>
    <row r="455" spans="1:11" ht="13.5">
      <c r="A455" s="24" t="s">
        <v>1913</v>
      </c>
      <c r="B455" s="17" t="s">
        <v>606</v>
      </c>
      <c r="C455" s="24" t="s">
        <v>1428</v>
      </c>
      <c r="D455" s="49">
        <v>43908</v>
      </c>
      <c r="E455" s="17" t="s">
        <v>657</v>
      </c>
      <c r="F455" s="24">
        <v>10200035</v>
      </c>
      <c r="G455" s="49">
        <v>44026</v>
      </c>
      <c r="H455" s="24" t="s">
        <v>1435</v>
      </c>
      <c r="I455" s="24" t="s">
        <v>900</v>
      </c>
      <c r="J455" s="33" t="s">
        <v>901</v>
      </c>
      <c r="K455" s="42">
        <v>808962</v>
      </c>
    </row>
    <row r="456" spans="1:11" ht="13.5">
      <c r="A456" s="24" t="s">
        <v>1913</v>
      </c>
      <c r="B456" s="17" t="s">
        <v>606</v>
      </c>
      <c r="C456" s="24" t="s">
        <v>1436</v>
      </c>
      <c r="D456" s="49">
        <v>44014</v>
      </c>
      <c r="E456" s="17" t="s">
        <v>689</v>
      </c>
      <c r="F456" s="24">
        <v>10200144</v>
      </c>
      <c r="G456" s="49">
        <v>44014</v>
      </c>
      <c r="H456" s="24" t="s">
        <v>1437</v>
      </c>
      <c r="I456" s="24" t="s">
        <v>1438</v>
      </c>
      <c r="J456" s="23" t="s">
        <v>1439</v>
      </c>
      <c r="K456" s="42">
        <v>833000</v>
      </c>
    </row>
    <row r="457" spans="1:11" ht="13.5">
      <c r="A457" s="24" t="s">
        <v>1913</v>
      </c>
      <c r="B457" s="17" t="s">
        <v>604</v>
      </c>
      <c r="C457" s="17" t="s">
        <v>605</v>
      </c>
      <c r="D457" s="38" t="s">
        <v>605</v>
      </c>
      <c r="E457" s="17" t="s">
        <v>689</v>
      </c>
      <c r="F457" s="24">
        <v>10200145</v>
      </c>
      <c r="G457" s="49">
        <v>44019</v>
      </c>
      <c r="H457" s="24" t="s">
        <v>1440</v>
      </c>
      <c r="I457" s="24" t="s">
        <v>1441</v>
      </c>
      <c r="J457" s="23" t="s">
        <v>1442</v>
      </c>
      <c r="K457" s="42">
        <v>844849</v>
      </c>
    </row>
    <row r="458" spans="1:11" ht="40.5">
      <c r="A458" s="24" t="s">
        <v>1913</v>
      </c>
      <c r="B458" s="17" t="s">
        <v>632</v>
      </c>
      <c r="C458" s="17" t="s">
        <v>605</v>
      </c>
      <c r="D458" s="38" t="s">
        <v>605</v>
      </c>
      <c r="E458" s="17" t="s">
        <v>689</v>
      </c>
      <c r="F458" s="24">
        <v>10200146</v>
      </c>
      <c r="G458" s="49">
        <v>44019</v>
      </c>
      <c r="H458" s="24" t="s">
        <v>1443</v>
      </c>
      <c r="I458" s="24" t="s">
        <v>1444</v>
      </c>
      <c r="J458" s="23" t="s">
        <v>1445</v>
      </c>
      <c r="K458" s="42">
        <v>9353400</v>
      </c>
    </row>
    <row r="459" spans="1:11" ht="13.5">
      <c r="A459" s="24" t="s">
        <v>1913</v>
      </c>
      <c r="B459" s="17" t="s">
        <v>606</v>
      </c>
      <c r="C459" s="24" t="s">
        <v>1446</v>
      </c>
      <c r="D459" s="49">
        <v>44021</v>
      </c>
      <c r="E459" s="17" t="s">
        <v>689</v>
      </c>
      <c r="F459" s="24">
        <v>10200148</v>
      </c>
      <c r="G459" s="49">
        <v>44021</v>
      </c>
      <c r="H459" s="24" t="s">
        <v>1447</v>
      </c>
      <c r="I459" s="24" t="s">
        <v>1448</v>
      </c>
      <c r="J459" s="23" t="s">
        <v>1449</v>
      </c>
      <c r="K459" s="42">
        <v>170692</v>
      </c>
    </row>
    <row r="460" spans="1:11" ht="13.5">
      <c r="A460" s="24" t="s">
        <v>1913</v>
      </c>
      <c r="B460" s="17" t="s">
        <v>606</v>
      </c>
      <c r="C460" s="24" t="s">
        <v>1450</v>
      </c>
      <c r="D460" s="49">
        <v>44021</v>
      </c>
      <c r="E460" s="17" t="s">
        <v>689</v>
      </c>
      <c r="F460" s="24">
        <v>10200150</v>
      </c>
      <c r="G460" s="49">
        <v>44021</v>
      </c>
      <c r="H460" s="24" t="s">
        <v>1447</v>
      </c>
      <c r="I460" s="24" t="s">
        <v>1451</v>
      </c>
      <c r="J460" s="23" t="s">
        <v>1452</v>
      </c>
      <c r="K460" s="42">
        <v>227020</v>
      </c>
    </row>
    <row r="461" spans="1:11" ht="40.5">
      <c r="A461" s="24" t="s">
        <v>1913</v>
      </c>
      <c r="B461" s="17" t="s">
        <v>632</v>
      </c>
      <c r="C461" s="17" t="s">
        <v>605</v>
      </c>
      <c r="D461" s="38" t="s">
        <v>605</v>
      </c>
      <c r="E461" s="17" t="s">
        <v>689</v>
      </c>
      <c r="F461" s="24">
        <v>10200153</v>
      </c>
      <c r="G461" s="49">
        <v>44027</v>
      </c>
      <c r="H461" s="24" t="s">
        <v>1453</v>
      </c>
      <c r="I461" s="24" t="s">
        <v>1454</v>
      </c>
      <c r="J461" s="23" t="s">
        <v>1455</v>
      </c>
      <c r="K461" s="42">
        <v>360668</v>
      </c>
    </row>
    <row r="462" spans="1:11" ht="40.5">
      <c r="A462" s="24" t="s">
        <v>1913</v>
      </c>
      <c r="B462" s="17" t="s">
        <v>632</v>
      </c>
      <c r="C462" s="17" t="s">
        <v>605</v>
      </c>
      <c r="D462" s="38" t="s">
        <v>605</v>
      </c>
      <c r="E462" s="17" t="s">
        <v>689</v>
      </c>
      <c r="F462" s="24">
        <v>10200154</v>
      </c>
      <c r="G462" s="49">
        <v>44027</v>
      </c>
      <c r="H462" s="24" t="s">
        <v>1456</v>
      </c>
      <c r="I462" s="24" t="s">
        <v>1457</v>
      </c>
      <c r="J462" s="23" t="s">
        <v>1458</v>
      </c>
      <c r="K462" s="42">
        <v>413745</v>
      </c>
    </row>
    <row r="463" spans="1:11" ht="13.5">
      <c r="A463" s="24" t="s">
        <v>1913</v>
      </c>
      <c r="B463" s="17" t="s">
        <v>604</v>
      </c>
      <c r="C463" s="17" t="s">
        <v>605</v>
      </c>
      <c r="D463" s="38" t="s">
        <v>605</v>
      </c>
      <c r="E463" s="17" t="s">
        <v>689</v>
      </c>
      <c r="F463" s="24">
        <v>10200160</v>
      </c>
      <c r="G463" s="49">
        <v>44034</v>
      </c>
      <c r="H463" s="24" t="s">
        <v>1459</v>
      </c>
      <c r="I463" s="17" t="s">
        <v>1365</v>
      </c>
      <c r="J463" s="35" t="s">
        <v>1366</v>
      </c>
      <c r="K463" s="42">
        <v>114703</v>
      </c>
    </row>
    <row r="464" spans="1:11" ht="13.5">
      <c r="A464" s="24" t="s">
        <v>1913</v>
      </c>
      <c r="B464" s="17" t="s">
        <v>609</v>
      </c>
      <c r="C464" s="17" t="s">
        <v>605</v>
      </c>
      <c r="D464" s="38" t="s">
        <v>605</v>
      </c>
      <c r="E464" s="17" t="s">
        <v>689</v>
      </c>
      <c r="F464" s="24">
        <v>10200162</v>
      </c>
      <c r="G464" s="49">
        <v>44034</v>
      </c>
      <c r="H464" s="24" t="s">
        <v>1460</v>
      </c>
      <c r="I464" s="24" t="s">
        <v>1461</v>
      </c>
      <c r="J464" s="23" t="s">
        <v>1462</v>
      </c>
      <c r="K464" s="42">
        <v>1614830</v>
      </c>
    </row>
    <row r="465" spans="1:11" ht="40.5">
      <c r="A465" s="24" t="s">
        <v>1913</v>
      </c>
      <c r="B465" s="17" t="s">
        <v>632</v>
      </c>
      <c r="C465" s="17" t="s">
        <v>605</v>
      </c>
      <c r="D465" s="38" t="s">
        <v>605</v>
      </c>
      <c r="E465" s="17" t="s">
        <v>689</v>
      </c>
      <c r="F465" s="24">
        <v>10200163</v>
      </c>
      <c r="G465" s="49">
        <v>44034</v>
      </c>
      <c r="H465" s="24" t="s">
        <v>1463</v>
      </c>
      <c r="I465" s="24" t="s">
        <v>1454</v>
      </c>
      <c r="J465" s="23" t="s">
        <v>1455</v>
      </c>
      <c r="K465" s="42">
        <v>851162</v>
      </c>
    </row>
    <row r="466" spans="1:11" ht="13.5">
      <c r="A466" s="24" t="s">
        <v>1913</v>
      </c>
      <c r="B466" s="17" t="s">
        <v>606</v>
      </c>
      <c r="C466" s="24" t="s">
        <v>1464</v>
      </c>
      <c r="D466" s="49">
        <v>43977</v>
      </c>
      <c r="E466" s="17" t="s">
        <v>689</v>
      </c>
      <c r="F466" s="24">
        <v>10200167</v>
      </c>
      <c r="G466" s="49">
        <v>44036</v>
      </c>
      <c r="H466" s="24" t="s">
        <v>1465</v>
      </c>
      <c r="I466" s="24" t="s">
        <v>1466</v>
      </c>
      <c r="J466" s="23" t="s">
        <v>1467</v>
      </c>
      <c r="K466" s="42">
        <v>1680000</v>
      </c>
    </row>
    <row r="467" spans="1:11" ht="13.5">
      <c r="A467" s="24" t="s">
        <v>1913</v>
      </c>
      <c r="B467" s="17" t="s">
        <v>606</v>
      </c>
      <c r="C467" s="24" t="s">
        <v>1468</v>
      </c>
      <c r="D467" s="49">
        <v>44020</v>
      </c>
      <c r="E467" s="17" t="s">
        <v>689</v>
      </c>
      <c r="F467" s="24">
        <v>10200168</v>
      </c>
      <c r="G467" s="49">
        <v>44039</v>
      </c>
      <c r="H467" s="24" t="s">
        <v>1469</v>
      </c>
      <c r="I467" s="24" t="s">
        <v>1470</v>
      </c>
      <c r="J467" s="23" t="s">
        <v>1471</v>
      </c>
      <c r="K467" s="42">
        <v>89632</v>
      </c>
    </row>
    <row r="468" spans="1:11" ht="13.5">
      <c r="A468" s="24" t="s">
        <v>1913</v>
      </c>
      <c r="B468" s="17" t="s">
        <v>609</v>
      </c>
      <c r="C468" s="17" t="s">
        <v>605</v>
      </c>
      <c r="D468" s="38" t="s">
        <v>605</v>
      </c>
      <c r="E468" s="17" t="s">
        <v>689</v>
      </c>
      <c r="F468" s="24">
        <v>10200172</v>
      </c>
      <c r="G468" s="49">
        <v>44043</v>
      </c>
      <c r="H468" s="24" t="s">
        <v>1472</v>
      </c>
      <c r="I468" s="24" t="s">
        <v>1473</v>
      </c>
      <c r="J468" s="23" t="s">
        <v>792</v>
      </c>
      <c r="K468" s="42">
        <v>2023000</v>
      </c>
    </row>
    <row r="469" spans="1:11" ht="13.5">
      <c r="A469" s="24" t="s">
        <v>1913</v>
      </c>
      <c r="B469" s="17" t="s">
        <v>647</v>
      </c>
      <c r="C469" s="17" t="s">
        <v>605</v>
      </c>
      <c r="D469" s="38" t="s">
        <v>605</v>
      </c>
      <c r="E469" s="17" t="s">
        <v>649</v>
      </c>
      <c r="F469" s="24" t="s">
        <v>1426</v>
      </c>
      <c r="G469" s="49">
        <v>44027</v>
      </c>
      <c r="H469" s="24" t="s">
        <v>1474</v>
      </c>
      <c r="I469" s="16" t="s">
        <v>964</v>
      </c>
      <c r="J469" s="18" t="s">
        <v>965</v>
      </c>
      <c r="K469" s="42">
        <v>284304</v>
      </c>
    </row>
    <row r="470" spans="1:11" ht="13.5">
      <c r="A470" s="24" t="s">
        <v>1913</v>
      </c>
      <c r="B470" s="17" t="s">
        <v>647</v>
      </c>
      <c r="C470" s="17" t="s">
        <v>605</v>
      </c>
      <c r="D470" s="38" t="s">
        <v>605</v>
      </c>
      <c r="E470" s="17" t="s">
        <v>649</v>
      </c>
      <c r="F470" s="24" t="s">
        <v>1426</v>
      </c>
      <c r="G470" s="49">
        <v>44028</v>
      </c>
      <c r="H470" s="24" t="s">
        <v>1475</v>
      </c>
      <c r="I470" s="24" t="s">
        <v>1476</v>
      </c>
      <c r="J470" s="23" t="s">
        <v>1352</v>
      </c>
      <c r="K470" s="42">
        <v>35600</v>
      </c>
    </row>
    <row r="471" spans="1:11" ht="13.5">
      <c r="A471" s="24" t="s">
        <v>1913</v>
      </c>
      <c r="B471" s="17" t="s">
        <v>647</v>
      </c>
      <c r="C471" s="17" t="s">
        <v>605</v>
      </c>
      <c r="D471" s="38" t="s">
        <v>605</v>
      </c>
      <c r="E471" s="17" t="s">
        <v>649</v>
      </c>
      <c r="F471" s="24" t="s">
        <v>1426</v>
      </c>
      <c r="G471" s="49">
        <v>44027</v>
      </c>
      <c r="H471" s="24" t="s">
        <v>1477</v>
      </c>
      <c r="I471" s="16" t="s">
        <v>964</v>
      </c>
      <c r="J471" s="18" t="s">
        <v>965</v>
      </c>
      <c r="K471" s="42">
        <v>83979</v>
      </c>
    </row>
    <row r="472" spans="1:11" ht="13.5">
      <c r="A472" s="24" t="s">
        <v>1913</v>
      </c>
      <c r="B472" s="17" t="s">
        <v>647</v>
      </c>
      <c r="C472" s="17" t="s">
        <v>605</v>
      </c>
      <c r="D472" s="38" t="s">
        <v>605</v>
      </c>
      <c r="E472" s="17" t="s">
        <v>649</v>
      </c>
      <c r="F472" s="24" t="s">
        <v>1426</v>
      </c>
      <c r="G472" s="49">
        <v>44027</v>
      </c>
      <c r="H472" s="24" t="s">
        <v>1478</v>
      </c>
      <c r="I472" s="16" t="s">
        <v>964</v>
      </c>
      <c r="J472" s="18" t="s">
        <v>965</v>
      </c>
      <c r="K472" s="42">
        <v>889886</v>
      </c>
    </row>
    <row r="473" spans="1:11" ht="13.5">
      <c r="A473" s="24" t="s">
        <v>1913</v>
      </c>
      <c r="B473" s="17" t="s">
        <v>647</v>
      </c>
      <c r="C473" s="17" t="s">
        <v>605</v>
      </c>
      <c r="D473" s="38" t="s">
        <v>605</v>
      </c>
      <c r="E473" s="17" t="s">
        <v>649</v>
      </c>
      <c r="F473" s="24" t="s">
        <v>1426</v>
      </c>
      <c r="G473" s="49">
        <v>44028</v>
      </c>
      <c r="H473" s="24" t="s">
        <v>1479</v>
      </c>
      <c r="I473" s="24" t="s">
        <v>1476</v>
      </c>
      <c r="J473" s="33" t="s">
        <v>1352</v>
      </c>
      <c r="K473" s="42">
        <v>5732</v>
      </c>
    </row>
    <row r="474" spans="1:11" ht="13.5">
      <c r="A474" s="24" t="s">
        <v>1913</v>
      </c>
      <c r="B474" s="17" t="s">
        <v>647</v>
      </c>
      <c r="C474" s="17" t="s">
        <v>605</v>
      </c>
      <c r="D474" s="38" t="s">
        <v>605</v>
      </c>
      <c r="E474" s="17" t="s">
        <v>649</v>
      </c>
      <c r="F474" s="24" t="s">
        <v>1426</v>
      </c>
      <c r="G474" s="49">
        <v>44027</v>
      </c>
      <c r="H474" s="24" t="s">
        <v>1480</v>
      </c>
      <c r="I474" s="16" t="s">
        <v>964</v>
      </c>
      <c r="J474" s="18" t="s">
        <v>965</v>
      </c>
      <c r="K474" s="42">
        <v>101600</v>
      </c>
    </row>
    <row r="475" spans="1:11" ht="13.5">
      <c r="A475" s="24" t="s">
        <v>1913</v>
      </c>
      <c r="B475" s="17" t="s">
        <v>647</v>
      </c>
      <c r="C475" s="17" t="s">
        <v>605</v>
      </c>
      <c r="D475" s="38" t="s">
        <v>605</v>
      </c>
      <c r="E475" s="17" t="s">
        <v>649</v>
      </c>
      <c r="F475" s="24" t="s">
        <v>1426</v>
      </c>
      <c r="G475" s="49">
        <v>44027</v>
      </c>
      <c r="H475" s="24" t="s">
        <v>1481</v>
      </c>
      <c r="I475" s="16" t="s">
        <v>964</v>
      </c>
      <c r="J475" s="18" t="s">
        <v>965</v>
      </c>
      <c r="K475" s="42">
        <v>341700</v>
      </c>
    </row>
    <row r="476" spans="1:11" ht="13.5">
      <c r="A476" s="24" t="s">
        <v>1913</v>
      </c>
      <c r="B476" s="17" t="s">
        <v>647</v>
      </c>
      <c r="C476" s="17" t="s">
        <v>605</v>
      </c>
      <c r="D476" s="38" t="s">
        <v>605</v>
      </c>
      <c r="E476" s="17" t="s">
        <v>649</v>
      </c>
      <c r="F476" s="24" t="s">
        <v>1426</v>
      </c>
      <c r="G476" s="49">
        <v>44027</v>
      </c>
      <c r="H476" s="24" t="s">
        <v>1482</v>
      </c>
      <c r="I476" s="16" t="s">
        <v>964</v>
      </c>
      <c r="J476" s="18" t="s">
        <v>965</v>
      </c>
      <c r="K476" s="42">
        <f>159600+253000</f>
        <v>412600</v>
      </c>
    </row>
    <row r="477" spans="1:11" ht="13.5">
      <c r="A477" s="24" t="s">
        <v>1913</v>
      </c>
      <c r="B477" s="17" t="s">
        <v>647</v>
      </c>
      <c r="C477" s="17" t="s">
        <v>605</v>
      </c>
      <c r="D477" s="38" t="s">
        <v>605</v>
      </c>
      <c r="E477" s="17" t="s">
        <v>649</v>
      </c>
      <c r="F477" s="24" t="s">
        <v>1426</v>
      </c>
      <c r="G477" s="49">
        <v>44027</v>
      </c>
      <c r="H477" s="24" t="s">
        <v>1483</v>
      </c>
      <c r="I477" s="16" t="s">
        <v>964</v>
      </c>
      <c r="J477" s="18" t="s">
        <v>965</v>
      </c>
      <c r="K477" s="42">
        <v>137869</v>
      </c>
    </row>
    <row r="478" spans="1:11" ht="13.5">
      <c r="A478" s="24" t="s">
        <v>1913</v>
      </c>
      <c r="B478" s="17" t="s">
        <v>647</v>
      </c>
      <c r="C478" s="17" t="s">
        <v>605</v>
      </c>
      <c r="D478" s="38" t="s">
        <v>605</v>
      </c>
      <c r="E478" s="17" t="s">
        <v>649</v>
      </c>
      <c r="F478" s="24" t="s">
        <v>1426</v>
      </c>
      <c r="G478" s="49">
        <v>44027</v>
      </c>
      <c r="H478" s="24" t="s">
        <v>1484</v>
      </c>
      <c r="I478" s="16" t="s">
        <v>964</v>
      </c>
      <c r="J478" s="18" t="s">
        <v>965</v>
      </c>
      <c r="K478" s="42">
        <v>86716</v>
      </c>
    </row>
    <row r="479" spans="1:11" ht="13.5">
      <c r="A479" s="24" t="s">
        <v>1913</v>
      </c>
      <c r="B479" s="17" t="s">
        <v>647</v>
      </c>
      <c r="C479" s="17" t="s">
        <v>605</v>
      </c>
      <c r="D479" s="38" t="s">
        <v>605</v>
      </c>
      <c r="E479" s="17" t="s">
        <v>649</v>
      </c>
      <c r="F479" s="24" t="s">
        <v>1426</v>
      </c>
      <c r="G479" s="49">
        <v>44027</v>
      </c>
      <c r="H479" s="24" t="s">
        <v>1485</v>
      </c>
      <c r="I479" s="16" t="s">
        <v>964</v>
      </c>
      <c r="J479" s="18" t="s">
        <v>965</v>
      </c>
      <c r="K479" s="42">
        <v>382740</v>
      </c>
    </row>
    <row r="480" spans="1:11" ht="13.5">
      <c r="A480" s="24" t="s">
        <v>1913</v>
      </c>
      <c r="B480" s="17" t="s">
        <v>647</v>
      </c>
      <c r="C480" s="17" t="s">
        <v>605</v>
      </c>
      <c r="D480" s="38" t="s">
        <v>605</v>
      </c>
      <c r="E480" s="17" t="s">
        <v>649</v>
      </c>
      <c r="F480" s="24" t="s">
        <v>1426</v>
      </c>
      <c r="G480" s="49">
        <v>44027</v>
      </c>
      <c r="H480" s="24" t="s">
        <v>1486</v>
      </c>
      <c r="I480" s="16" t="s">
        <v>964</v>
      </c>
      <c r="J480" s="18" t="s">
        <v>965</v>
      </c>
      <c r="K480" s="42">
        <v>878265</v>
      </c>
    </row>
    <row r="481" spans="1:11" ht="13.5">
      <c r="A481" s="24" t="s">
        <v>1913</v>
      </c>
      <c r="B481" s="17" t="s">
        <v>647</v>
      </c>
      <c r="C481" s="17" t="s">
        <v>605</v>
      </c>
      <c r="D481" s="38" t="s">
        <v>605</v>
      </c>
      <c r="E481" s="17" t="s">
        <v>649</v>
      </c>
      <c r="F481" s="24" t="s">
        <v>1426</v>
      </c>
      <c r="G481" s="49">
        <v>44027</v>
      </c>
      <c r="H481" s="24" t="s">
        <v>1487</v>
      </c>
      <c r="I481" s="16" t="s">
        <v>964</v>
      </c>
      <c r="J481" s="18" t="s">
        <v>965</v>
      </c>
      <c r="K481" s="42">
        <v>113400</v>
      </c>
    </row>
    <row r="482" spans="1:11" ht="13.5">
      <c r="A482" s="24" t="s">
        <v>1913</v>
      </c>
      <c r="B482" s="17" t="s">
        <v>647</v>
      </c>
      <c r="C482" s="17" t="s">
        <v>605</v>
      </c>
      <c r="D482" s="38" t="s">
        <v>605</v>
      </c>
      <c r="E482" s="17" t="s">
        <v>649</v>
      </c>
      <c r="F482" s="24" t="s">
        <v>1426</v>
      </c>
      <c r="G482" s="49">
        <v>44027</v>
      </c>
      <c r="H482" s="24" t="s">
        <v>1488</v>
      </c>
      <c r="I482" s="16" t="s">
        <v>964</v>
      </c>
      <c r="J482" s="18" t="s">
        <v>965</v>
      </c>
      <c r="K482" s="42">
        <v>1114594</v>
      </c>
    </row>
    <row r="483" spans="1:11" ht="13.5">
      <c r="A483" s="24" t="s">
        <v>1913</v>
      </c>
      <c r="B483" s="17" t="s">
        <v>647</v>
      </c>
      <c r="C483" s="17" t="s">
        <v>605</v>
      </c>
      <c r="D483" s="38" t="s">
        <v>605</v>
      </c>
      <c r="E483" s="17" t="s">
        <v>649</v>
      </c>
      <c r="F483" s="24" t="s">
        <v>1426</v>
      </c>
      <c r="G483" s="49">
        <v>44027</v>
      </c>
      <c r="H483" s="24" t="s">
        <v>1489</v>
      </c>
      <c r="I483" s="16" t="s">
        <v>964</v>
      </c>
      <c r="J483" s="18" t="s">
        <v>965</v>
      </c>
      <c r="K483" s="42">
        <f>12800+56700</f>
        <v>69500</v>
      </c>
    </row>
    <row r="484" spans="1:11" ht="13.5">
      <c r="A484" s="24" t="s">
        <v>1913</v>
      </c>
      <c r="B484" s="17" t="s">
        <v>647</v>
      </c>
      <c r="C484" s="17" t="s">
        <v>605</v>
      </c>
      <c r="D484" s="38" t="s">
        <v>605</v>
      </c>
      <c r="E484" s="17" t="s">
        <v>649</v>
      </c>
      <c r="F484" s="24" t="s">
        <v>1426</v>
      </c>
      <c r="G484" s="49">
        <v>44029</v>
      </c>
      <c r="H484" s="24" t="s">
        <v>1490</v>
      </c>
      <c r="I484" s="24" t="s">
        <v>1491</v>
      </c>
      <c r="J484" s="23" t="s">
        <v>1492</v>
      </c>
      <c r="K484" s="42">
        <f>780+780</f>
        <v>1560</v>
      </c>
    </row>
    <row r="485" spans="1:11" ht="13.5">
      <c r="A485" s="24" t="s">
        <v>1913</v>
      </c>
      <c r="B485" s="17" t="s">
        <v>647</v>
      </c>
      <c r="C485" s="17" t="s">
        <v>605</v>
      </c>
      <c r="D485" s="38" t="s">
        <v>605</v>
      </c>
      <c r="E485" s="17" t="s">
        <v>649</v>
      </c>
      <c r="F485" s="24" t="s">
        <v>1426</v>
      </c>
      <c r="G485" s="49">
        <v>44029</v>
      </c>
      <c r="H485" s="24" t="s">
        <v>1493</v>
      </c>
      <c r="I485" s="24" t="s">
        <v>1491</v>
      </c>
      <c r="J485" s="23" t="s">
        <v>1492</v>
      </c>
      <c r="K485" s="42">
        <v>5520</v>
      </c>
    </row>
    <row r="486" spans="1:11" ht="13.5">
      <c r="A486" s="24" t="s">
        <v>1913</v>
      </c>
      <c r="B486" s="17" t="s">
        <v>647</v>
      </c>
      <c r="C486" s="17" t="s">
        <v>605</v>
      </c>
      <c r="D486" s="38" t="s">
        <v>605</v>
      </c>
      <c r="E486" s="17" t="s">
        <v>649</v>
      </c>
      <c r="F486" s="24" t="s">
        <v>1426</v>
      </c>
      <c r="G486" s="49">
        <v>44029</v>
      </c>
      <c r="H486" s="24" t="s">
        <v>1494</v>
      </c>
      <c r="I486" s="24" t="s">
        <v>1491</v>
      </c>
      <c r="J486" s="33" t="s">
        <v>1492</v>
      </c>
      <c r="K486" s="42">
        <v>3870</v>
      </c>
    </row>
    <row r="487" spans="1:11" ht="13.5">
      <c r="A487" s="24" t="s">
        <v>1913</v>
      </c>
      <c r="B487" s="17" t="s">
        <v>647</v>
      </c>
      <c r="C487" s="17" t="s">
        <v>605</v>
      </c>
      <c r="D487" s="38" t="s">
        <v>605</v>
      </c>
      <c r="E487" s="17" t="s">
        <v>649</v>
      </c>
      <c r="F487" s="24" t="s">
        <v>1426</v>
      </c>
      <c r="G487" s="49">
        <v>44029</v>
      </c>
      <c r="H487" s="24" t="s">
        <v>1495</v>
      </c>
      <c r="I487" s="24" t="s">
        <v>1491</v>
      </c>
      <c r="J487" s="23" t="s">
        <v>1492</v>
      </c>
      <c r="K487" s="42">
        <v>4450</v>
      </c>
    </row>
    <row r="488" spans="1:11" ht="13.5">
      <c r="A488" s="24" t="s">
        <v>1913</v>
      </c>
      <c r="B488" s="17" t="s">
        <v>647</v>
      </c>
      <c r="C488" s="17" t="s">
        <v>605</v>
      </c>
      <c r="D488" s="38" t="s">
        <v>605</v>
      </c>
      <c r="E488" s="17" t="s">
        <v>649</v>
      </c>
      <c r="F488" s="24" t="s">
        <v>1426</v>
      </c>
      <c r="G488" s="49">
        <v>44029</v>
      </c>
      <c r="H488" s="24" t="s">
        <v>1496</v>
      </c>
      <c r="I488" s="24" t="s">
        <v>1491</v>
      </c>
      <c r="J488" s="23" t="s">
        <v>1492</v>
      </c>
      <c r="K488" s="42">
        <f>780+780</f>
        <v>1560</v>
      </c>
    </row>
    <row r="489" spans="1:11" ht="13.5">
      <c r="A489" s="24" t="s">
        <v>1913</v>
      </c>
      <c r="B489" s="17" t="s">
        <v>647</v>
      </c>
      <c r="C489" s="17" t="s">
        <v>605</v>
      </c>
      <c r="D489" s="38" t="s">
        <v>605</v>
      </c>
      <c r="E489" s="17" t="s">
        <v>649</v>
      </c>
      <c r="F489" s="24" t="s">
        <v>1426</v>
      </c>
      <c r="G489" s="49">
        <v>44029</v>
      </c>
      <c r="H489" s="24" t="s">
        <v>1497</v>
      </c>
      <c r="I489" s="24" t="s">
        <v>1491</v>
      </c>
      <c r="J489" s="23" t="s">
        <v>1492</v>
      </c>
      <c r="K489" s="42">
        <v>30840</v>
      </c>
    </row>
    <row r="490" spans="1:11" ht="13.5">
      <c r="A490" s="24" t="s">
        <v>1913</v>
      </c>
      <c r="B490" s="17" t="s">
        <v>647</v>
      </c>
      <c r="C490" s="17" t="s">
        <v>605</v>
      </c>
      <c r="D490" s="38" t="s">
        <v>605</v>
      </c>
      <c r="E490" s="17" t="s">
        <v>649</v>
      </c>
      <c r="F490" s="24" t="s">
        <v>1426</v>
      </c>
      <c r="G490" s="49">
        <v>44029</v>
      </c>
      <c r="H490" s="24" t="s">
        <v>1498</v>
      </c>
      <c r="I490" s="24" t="s">
        <v>1491</v>
      </c>
      <c r="J490" s="23" t="s">
        <v>1492</v>
      </c>
      <c r="K490" s="42">
        <v>127420</v>
      </c>
    </row>
    <row r="491" spans="1:11" ht="13.5">
      <c r="A491" s="24" t="s">
        <v>1913</v>
      </c>
      <c r="B491" s="17" t="s">
        <v>647</v>
      </c>
      <c r="C491" s="17" t="s">
        <v>605</v>
      </c>
      <c r="D491" s="38" t="s">
        <v>605</v>
      </c>
      <c r="E491" s="17" t="s">
        <v>649</v>
      </c>
      <c r="F491" s="24" t="s">
        <v>1426</v>
      </c>
      <c r="G491" s="49">
        <v>44029</v>
      </c>
      <c r="H491" s="24" t="s">
        <v>1499</v>
      </c>
      <c r="I491" s="24" t="s">
        <v>1491</v>
      </c>
      <c r="J491" s="23" t="s">
        <v>1492</v>
      </c>
      <c r="K491" s="42">
        <v>2610</v>
      </c>
    </row>
    <row r="492" spans="1:11" ht="13.5">
      <c r="A492" s="24" t="s">
        <v>1913</v>
      </c>
      <c r="B492" s="17" t="s">
        <v>647</v>
      </c>
      <c r="C492" s="17" t="s">
        <v>605</v>
      </c>
      <c r="D492" s="38" t="s">
        <v>605</v>
      </c>
      <c r="E492" s="17" t="s">
        <v>649</v>
      </c>
      <c r="F492" s="24" t="s">
        <v>1426</v>
      </c>
      <c r="G492" s="49">
        <v>44029</v>
      </c>
      <c r="H492" s="24" t="s">
        <v>1500</v>
      </c>
      <c r="I492" s="24" t="s">
        <v>1491</v>
      </c>
      <c r="J492" s="23" t="s">
        <v>1492</v>
      </c>
      <c r="K492" s="42">
        <v>32220</v>
      </c>
    </row>
    <row r="493" spans="1:11" ht="13.5">
      <c r="A493" s="24" t="s">
        <v>1913</v>
      </c>
      <c r="B493" s="17" t="s">
        <v>647</v>
      </c>
      <c r="C493" s="17" t="s">
        <v>605</v>
      </c>
      <c r="D493" s="38" t="s">
        <v>605</v>
      </c>
      <c r="E493" s="17" t="s">
        <v>649</v>
      </c>
      <c r="F493" s="24" t="s">
        <v>1426</v>
      </c>
      <c r="G493" s="49">
        <v>44029</v>
      </c>
      <c r="H493" s="24" t="s">
        <v>1501</v>
      </c>
      <c r="I493" s="24" t="s">
        <v>1491</v>
      </c>
      <c r="J493" s="33" t="s">
        <v>1492</v>
      </c>
      <c r="K493" s="42">
        <v>6280</v>
      </c>
    </row>
    <row r="494" spans="1:11" ht="13.5">
      <c r="A494" s="24" t="s">
        <v>1913</v>
      </c>
      <c r="B494" s="17" t="s">
        <v>647</v>
      </c>
      <c r="C494" s="17" t="s">
        <v>605</v>
      </c>
      <c r="D494" s="38" t="s">
        <v>605</v>
      </c>
      <c r="E494" s="17" t="s">
        <v>649</v>
      </c>
      <c r="F494" s="24" t="s">
        <v>1426</v>
      </c>
      <c r="G494" s="49">
        <v>44029</v>
      </c>
      <c r="H494" s="24" t="s">
        <v>1502</v>
      </c>
      <c r="I494" s="24" t="s">
        <v>1491</v>
      </c>
      <c r="J494" s="33" t="s">
        <v>1492</v>
      </c>
      <c r="K494" s="42">
        <v>8110</v>
      </c>
    </row>
    <row r="495" spans="1:11" ht="13.5">
      <c r="A495" s="24" t="s">
        <v>1913</v>
      </c>
      <c r="B495" s="17" t="s">
        <v>647</v>
      </c>
      <c r="C495" s="17" t="s">
        <v>605</v>
      </c>
      <c r="D495" s="38" t="s">
        <v>605</v>
      </c>
      <c r="E495" s="17" t="s">
        <v>649</v>
      </c>
      <c r="F495" s="24" t="s">
        <v>1426</v>
      </c>
      <c r="G495" s="49">
        <v>44029</v>
      </c>
      <c r="H495" s="24" t="s">
        <v>1503</v>
      </c>
      <c r="I495" s="24" t="s">
        <v>1491</v>
      </c>
      <c r="J495" s="33" t="s">
        <v>1492</v>
      </c>
      <c r="K495" s="42">
        <v>4450</v>
      </c>
    </row>
    <row r="496" spans="1:11" ht="13.5">
      <c r="A496" s="24" t="s">
        <v>1913</v>
      </c>
      <c r="B496" s="17" t="s">
        <v>647</v>
      </c>
      <c r="C496" s="17" t="s">
        <v>605</v>
      </c>
      <c r="D496" s="38" t="s">
        <v>605</v>
      </c>
      <c r="E496" s="17" t="s">
        <v>649</v>
      </c>
      <c r="F496" s="24" t="s">
        <v>1426</v>
      </c>
      <c r="G496" s="49">
        <v>44029</v>
      </c>
      <c r="H496" s="24" t="s">
        <v>1504</v>
      </c>
      <c r="I496" s="24" t="s">
        <v>1491</v>
      </c>
      <c r="J496" s="33" t="s">
        <v>1492</v>
      </c>
      <c r="K496" s="42">
        <v>3510</v>
      </c>
    </row>
    <row r="497" spans="1:11" ht="13.5">
      <c r="A497" s="24" t="s">
        <v>1913</v>
      </c>
      <c r="B497" s="17" t="s">
        <v>647</v>
      </c>
      <c r="C497" s="17" t="s">
        <v>605</v>
      </c>
      <c r="D497" s="38" t="s">
        <v>605</v>
      </c>
      <c r="E497" s="17" t="s">
        <v>649</v>
      </c>
      <c r="F497" s="24" t="s">
        <v>1426</v>
      </c>
      <c r="G497" s="49">
        <v>44034</v>
      </c>
      <c r="H497" s="24" t="s">
        <v>1505</v>
      </c>
      <c r="I497" s="24" t="s">
        <v>1506</v>
      </c>
      <c r="J497" s="23" t="s">
        <v>1507</v>
      </c>
      <c r="K497" s="42">
        <v>8720</v>
      </c>
    </row>
    <row r="498" spans="1:11" ht="13.5">
      <c r="A498" s="24" t="s">
        <v>1913</v>
      </c>
      <c r="B498" s="17" t="s">
        <v>647</v>
      </c>
      <c r="C498" s="17" t="s">
        <v>605</v>
      </c>
      <c r="D498" s="38" t="s">
        <v>605</v>
      </c>
      <c r="E498" s="17" t="s">
        <v>649</v>
      </c>
      <c r="F498" s="24" t="s">
        <v>1426</v>
      </c>
      <c r="G498" s="49">
        <v>44035</v>
      </c>
      <c r="H498" s="24" t="s">
        <v>1508</v>
      </c>
      <c r="I498" s="24" t="s">
        <v>1509</v>
      </c>
      <c r="J498" s="23" t="s">
        <v>1510</v>
      </c>
      <c r="K498" s="42">
        <v>118182</v>
      </c>
    </row>
    <row r="499" spans="1:11" ht="13.5">
      <c r="A499" s="24" t="s">
        <v>1913</v>
      </c>
      <c r="B499" s="17" t="s">
        <v>647</v>
      </c>
      <c r="C499" s="17" t="s">
        <v>605</v>
      </c>
      <c r="D499" s="38" t="s">
        <v>605</v>
      </c>
      <c r="E499" s="17" t="s">
        <v>649</v>
      </c>
      <c r="F499" s="24" t="s">
        <v>1426</v>
      </c>
      <c r="G499" s="49">
        <v>44035</v>
      </c>
      <c r="H499" s="24" t="s">
        <v>1511</v>
      </c>
      <c r="I499" s="24" t="s">
        <v>1509</v>
      </c>
      <c r="J499" s="23" t="s">
        <v>1510</v>
      </c>
      <c r="K499" s="42">
        <f>204385+195140</f>
        <v>399525</v>
      </c>
    </row>
    <row r="500" spans="1:11" ht="13.5">
      <c r="A500" s="24" t="s">
        <v>1913</v>
      </c>
      <c r="B500" s="17" t="s">
        <v>647</v>
      </c>
      <c r="C500" s="17" t="s">
        <v>605</v>
      </c>
      <c r="D500" s="38" t="s">
        <v>605</v>
      </c>
      <c r="E500" s="17" t="s">
        <v>649</v>
      </c>
      <c r="F500" s="24" t="s">
        <v>1426</v>
      </c>
      <c r="G500" s="49">
        <v>44035</v>
      </c>
      <c r="H500" s="24" t="s">
        <v>1512</v>
      </c>
      <c r="I500" s="24" t="s">
        <v>1509</v>
      </c>
      <c r="J500" s="23" t="s">
        <v>1510</v>
      </c>
      <c r="K500" s="42">
        <v>162151</v>
      </c>
    </row>
    <row r="501" spans="1:11" ht="13.5">
      <c r="A501" s="24" t="s">
        <v>1913</v>
      </c>
      <c r="B501" s="17" t="s">
        <v>647</v>
      </c>
      <c r="C501" s="17" t="s">
        <v>605</v>
      </c>
      <c r="D501" s="38" t="s">
        <v>605</v>
      </c>
      <c r="E501" s="17" t="s">
        <v>649</v>
      </c>
      <c r="F501" s="24" t="s">
        <v>1426</v>
      </c>
      <c r="G501" s="49">
        <v>44035</v>
      </c>
      <c r="H501" s="24" t="s">
        <v>1513</v>
      </c>
      <c r="I501" s="24" t="s">
        <v>1509</v>
      </c>
      <c r="J501" s="23" t="s">
        <v>1510</v>
      </c>
      <c r="K501" s="42">
        <v>279570</v>
      </c>
    </row>
    <row r="502" spans="1:11" ht="13.5">
      <c r="A502" s="24" t="s">
        <v>1912</v>
      </c>
      <c r="B502" s="17" t="s">
        <v>647</v>
      </c>
      <c r="C502" s="17" t="s">
        <v>605</v>
      </c>
      <c r="D502" s="38" t="s">
        <v>605</v>
      </c>
      <c r="E502" s="24" t="s">
        <v>710</v>
      </c>
      <c r="F502" s="24">
        <v>174913</v>
      </c>
      <c r="G502" s="38">
        <v>44014</v>
      </c>
      <c r="H502" s="17" t="s">
        <v>1347</v>
      </c>
      <c r="I502" s="17" t="s">
        <v>1348</v>
      </c>
      <c r="J502" s="35" t="s">
        <v>1349</v>
      </c>
      <c r="K502" s="42">
        <v>10984</v>
      </c>
    </row>
    <row r="503" spans="1:11" ht="13.5">
      <c r="A503" s="24" t="s">
        <v>1912</v>
      </c>
      <c r="B503" s="17" t="s">
        <v>647</v>
      </c>
      <c r="C503" s="17" t="s">
        <v>605</v>
      </c>
      <c r="D503" s="38" t="s">
        <v>605</v>
      </c>
      <c r="E503" s="24" t="s">
        <v>710</v>
      </c>
      <c r="F503" s="24">
        <v>1232647</v>
      </c>
      <c r="G503" s="38">
        <v>44015</v>
      </c>
      <c r="H503" s="24" t="s">
        <v>1350</v>
      </c>
      <c r="I503" s="24" t="s">
        <v>1351</v>
      </c>
      <c r="J503" s="23" t="s">
        <v>1352</v>
      </c>
      <c r="K503" s="42">
        <v>374389</v>
      </c>
    </row>
    <row r="504" spans="1:11" ht="13.5">
      <c r="A504" s="24" t="s">
        <v>1912</v>
      </c>
      <c r="B504" s="17" t="s">
        <v>647</v>
      </c>
      <c r="C504" s="17" t="s">
        <v>605</v>
      </c>
      <c r="D504" s="38" t="s">
        <v>605</v>
      </c>
      <c r="E504" s="24" t="s">
        <v>710</v>
      </c>
      <c r="F504" s="24">
        <v>175035</v>
      </c>
      <c r="G504" s="38">
        <v>44015</v>
      </c>
      <c r="H504" s="17" t="s">
        <v>1353</v>
      </c>
      <c r="I504" s="17" t="s">
        <v>1348</v>
      </c>
      <c r="J504" s="35" t="s">
        <v>1349</v>
      </c>
      <c r="K504" s="42">
        <v>7819</v>
      </c>
    </row>
    <row r="505" spans="1:11" ht="13.5">
      <c r="A505" s="24" t="s">
        <v>1912</v>
      </c>
      <c r="B505" s="17" t="s">
        <v>609</v>
      </c>
      <c r="C505" s="17" t="s">
        <v>605</v>
      </c>
      <c r="D505" s="38" t="s">
        <v>605</v>
      </c>
      <c r="E505" s="17" t="s">
        <v>657</v>
      </c>
      <c r="F505" s="24">
        <v>11200049</v>
      </c>
      <c r="G505" s="38">
        <v>44015</v>
      </c>
      <c r="H505" s="24" t="s">
        <v>1354</v>
      </c>
      <c r="I505" s="17" t="s">
        <v>1355</v>
      </c>
      <c r="J505" s="35" t="s">
        <v>1356</v>
      </c>
      <c r="K505" s="42">
        <v>298000</v>
      </c>
    </row>
    <row r="506" spans="1:11" ht="13.5">
      <c r="A506" s="24" t="s">
        <v>1912</v>
      </c>
      <c r="B506" s="17" t="s">
        <v>609</v>
      </c>
      <c r="C506" s="17" t="s">
        <v>605</v>
      </c>
      <c r="D506" s="38" t="s">
        <v>605</v>
      </c>
      <c r="E506" s="17" t="s">
        <v>689</v>
      </c>
      <c r="F506" s="24">
        <v>11200143</v>
      </c>
      <c r="G506" s="38">
        <v>44015</v>
      </c>
      <c r="H506" s="24" t="s">
        <v>1357</v>
      </c>
      <c r="I506" s="17" t="s">
        <v>1358</v>
      </c>
      <c r="J506" s="35" t="s">
        <v>1359</v>
      </c>
      <c r="K506" s="42">
        <v>30000</v>
      </c>
    </row>
    <row r="507" spans="1:11" ht="13.5">
      <c r="A507" s="24" t="s">
        <v>1912</v>
      </c>
      <c r="B507" s="17" t="s">
        <v>647</v>
      </c>
      <c r="C507" s="17" t="s">
        <v>605</v>
      </c>
      <c r="D507" s="38" t="s">
        <v>605</v>
      </c>
      <c r="E507" s="24" t="s">
        <v>710</v>
      </c>
      <c r="F507" s="17">
        <v>1233445</v>
      </c>
      <c r="G507" s="34">
        <v>44018</v>
      </c>
      <c r="H507" s="17" t="s">
        <v>1360</v>
      </c>
      <c r="I507" s="24" t="s">
        <v>1351</v>
      </c>
      <c r="J507" s="23" t="s">
        <v>1352</v>
      </c>
      <c r="K507" s="42">
        <v>1408425</v>
      </c>
    </row>
    <row r="508" spans="1:11" ht="13.5">
      <c r="A508" s="24" t="s">
        <v>1912</v>
      </c>
      <c r="B508" s="17" t="s">
        <v>609</v>
      </c>
      <c r="C508" s="17" t="s">
        <v>605</v>
      </c>
      <c r="D508" s="38" t="s">
        <v>605</v>
      </c>
      <c r="E508" s="17" t="s">
        <v>689</v>
      </c>
      <c r="F508" s="24">
        <v>11200144</v>
      </c>
      <c r="G508" s="38">
        <v>44019</v>
      </c>
      <c r="H508" s="24" t="s">
        <v>1361</v>
      </c>
      <c r="I508" s="24" t="s">
        <v>1362</v>
      </c>
      <c r="J508" s="23" t="s">
        <v>1363</v>
      </c>
      <c r="K508" s="42">
        <v>135554</v>
      </c>
    </row>
    <row r="509" spans="1:11" ht="13.5">
      <c r="A509" s="24" t="s">
        <v>1912</v>
      </c>
      <c r="B509" s="17" t="s">
        <v>609</v>
      </c>
      <c r="C509" s="17" t="s">
        <v>605</v>
      </c>
      <c r="D509" s="38" t="s">
        <v>605</v>
      </c>
      <c r="E509" s="17" t="s">
        <v>689</v>
      </c>
      <c r="F509" s="24">
        <v>11200145</v>
      </c>
      <c r="G509" s="38">
        <v>44019</v>
      </c>
      <c r="H509" s="24" t="s">
        <v>1364</v>
      </c>
      <c r="I509" s="17" t="s">
        <v>1365</v>
      </c>
      <c r="J509" s="35" t="s">
        <v>1366</v>
      </c>
      <c r="K509" s="42">
        <v>114759</v>
      </c>
    </row>
    <row r="510" spans="1:11" ht="40.5">
      <c r="A510" s="24" t="s">
        <v>1912</v>
      </c>
      <c r="B510" s="17" t="s">
        <v>632</v>
      </c>
      <c r="C510" s="17" t="s">
        <v>605</v>
      </c>
      <c r="D510" s="38" t="s">
        <v>605</v>
      </c>
      <c r="E510" s="17" t="s">
        <v>657</v>
      </c>
      <c r="F510" s="24">
        <v>11200050</v>
      </c>
      <c r="G510" s="38">
        <v>44025</v>
      </c>
      <c r="H510" s="24" t="s">
        <v>1367</v>
      </c>
      <c r="I510" s="17" t="s">
        <v>1368</v>
      </c>
      <c r="J510" s="35" t="s">
        <v>1369</v>
      </c>
      <c r="K510" s="42">
        <v>1818000</v>
      </c>
    </row>
    <row r="511" spans="1:11" ht="13.5">
      <c r="A511" s="24" t="s">
        <v>1912</v>
      </c>
      <c r="B511" s="17" t="s">
        <v>609</v>
      </c>
      <c r="C511" s="17" t="s">
        <v>605</v>
      </c>
      <c r="D511" s="38" t="s">
        <v>605</v>
      </c>
      <c r="E511" s="17" t="s">
        <v>689</v>
      </c>
      <c r="F511" s="24">
        <v>11200147</v>
      </c>
      <c r="G511" s="38">
        <v>44025</v>
      </c>
      <c r="H511" s="24" t="s">
        <v>1370</v>
      </c>
      <c r="I511" s="24" t="s">
        <v>1371</v>
      </c>
      <c r="J511" s="23" t="s">
        <v>1372</v>
      </c>
      <c r="K511" s="44">
        <v>696091</v>
      </c>
    </row>
    <row r="512" spans="1:11" ht="13.5">
      <c r="A512" s="24" t="s">
        <v>1912</v>
      </c>
      <c r="B512" s="17" t="s">
        <v>609</v>
      </c>
      <c r="C512" s="17" t="s">
        <v>605</v>
      </c>
      <c r="D512" s="38" t="s">
        <v>605</v>
      </c>
      <c r="E512" s="17" t="s">
        <v>689</v>
      </c>
      <c r="F512" s="24">
        <v>11200148</v>
      </c>
      <c r="G512" s="38">
        <v>44026</v>
      </c>
      <c r="H512" s="17" t="s">
        <v>1373</v>
      </c>
      <c r="I512" s="24" t="s">
        <v>1362</v>
      </c>
      <c r="J512" s="23" t="s">
        <v>1363</v>
      </c>
      <c r="K512" s="44">
        <v>135554</v>
      </c>
    </row>
    <row r="513" spans="1:11" ht="13.5">
      <c r="A513" s="24" t="s">
        <v>1912</v>
      </c>
      <c r="B513" s="17" t="s">
        <v>609</v>
      </c>
      <c r="C513" s="17" t="s">
        <v>605</v>
      </c>
      <c r="D513" s="38" t="s">
        <v>605</v>
      </c>
      <c r="E513" s="17" t="s">
        <v>689</v>
      </c>
      <c r="F513" s="17">
        <v>11200149</v>
      </c>
      <c r="G513" s="34">
        <v>44026</v>
      </c>
      <c r="H513" s="17" t="s">
        <v>1374</v>
      </c>
      <c r="I513" s="24" t="s">
        <v>1362</v>
      </c>
      <c r="J513" s="23" t="s">
        <v>1363</v>
      </c>
      <c r="K513" s="44">
        <v>65352</v>
      </c>
    </row>
    <row r="514" spans="1:11" ht="13.5">
      <c r="A514" s="24" t="s">
        <v>1912</v>
      </c>
      <c r="B514" s="17" t="s">
        <v>609</v>
      </c>
      <c r="C514" s="17" t="s">
        <v>605</v>
      </c>
      <c r="D514" s="38" t="s">
        <v>605</v>
      </c>
      <c r="E514" s="17" t="s">
        <v>689</v>
      </c>
      <c r="F514" s="17">
        <v>11200150</v>
      </c>
      <c r="G514" s="34">
        <v>44026</v>
      </c>
      <c r="H514" s="17" t="s">
        <v>1375</v>
      </c>
      <c r="I514" s="24" t="s">
        <v>1376</v>
      </c>
      <c r="J514" s="23" t="s">
        <v>1377</v>
      </c>
      <c r="K514" s="42">
        <v>30000</v>
      </c>
    </row>
    <row r="515" spans="1:11" ht="13.5">
      <c r="A515" s="24" t="s">
        <v>1912</v>
      </c>
      <c r="B515" s="17" t="s">
        <v>609</v>
      </c>
      <c r="C515" s="17" t="s">
        <v>605</v>
      </c>
      <c r="D515" s="38" t="s">
        <v>605</v>
      </c>
      <c r="E515" s="17" t="s">
        <v>689</v>
      </c>
      <c r="F515" s="17">
        <v>11200151</v>
      </c>
      <c r="G515" s="34">
        <v>44026</v>
      </c>
      <c r="H515" s="17" t="s">
        <v>1378</v>
      </c>
      <c r="I515" s="17" t="s">
        <v>1358</v>
      </c>
      <c r="J515" s="35" t="s">
        <v>1359</v>
      </c>
      <c r="K515" s="42">
        <v>30000</v>
      </c>
    </row>
    <row r="516" spans="1:11" ht="27">
      <c r="A516" s="24" t="s">
        <v>1912</v>
      </c>
      <c r="B516" s="17" t="s">
        <v>609</v>
      </c>
      <c r="C516" s="17" t="s">
        <v>605</v>
      </c>
      <c r="D516" s="38" t="s">
        <v>605</v>
      </c>
      <c r="E516" s="17" t="s">
        <v>689</v>
      </c>
      <c r="F516" s="17">
        <v>11200152</v>
      </c>
      <c r="G516" s="34">
        <v>44027</v>
      </c>
      <c r="H516" s="17" t="s">
        <v>1379</v>
      </c>
      <c r="I516" s="17" t="s">
        <v>1365</v>
      </c>
      <c r="J516" s="35" t="s">
        <v>1366</v>
      </c>
      <c r="K516" s="42">
        <v>86047</v>
      </c>
    </row>
    <row r="517" spans="1:11" ht="27">
      <c r="A517" s="24" t="s">
        <v>1912</v>
      </c>
      <c r="B517" s="17" t="s">
        <v>647</v>
      </c>
      <c r="C517" s="17" t="s">
        <v>605</v>
      </c>
      <c r="D517" s="38" t="s">
        <v>605</v>
      </c>
      <c r="E517" s="24" t="s">
        <v>710</v>
      </c>
      <c r="F517" s="24">
        <v>175646</v>
      </c>
      <c r="G517" s="38">
        <v>44027</v>
      </c>
      <c r="H517" s="17" t="s">
        <v>1380</v>
      </c>
      <c r="I517" s="17" t="s">
        <v>1348</v>
      </c>
      <c r="J517" s="35" t="s">
        <v>1349</v>
      </c>
      <c r="K517" s="42">
        <v>481354</v>
      </c>
    </row>
    <row r="518" spans="1:11" ht="27">
      <c r="A518" s="24" t="s">
        <v>1912</v>
      </c>
      <c r="B518" s="17" t="s">
        <v>604</v>
      </c>
      <c r="C518" s="17" t="s">
        <v>605</v>
      </c>
      <c r="D518" s="38" t="s">
        <v>605</v>
      </c>
      <c r="E518" s="17" t="s">
        <v>657</v>
      </c>
      <c r="F518" s="17">
        <v>11200051</v>
      </c>
      <c r="G518" s="34">
        <v>44032</v>
      </c>
      <c r="H518" s="17" t="s">
        <v>1381</v>
      </c>
      <c r="I518" s="24" t="s">
        <v>1382</v>
      </c>
      <c r="J518" s="33" t="s">
        <v>1383</v>
      </c>
      <c r="K518" s="42">
        <v>943293</v>
      </c>
    </row>
    <row r="519" spans="1:11" ht="13.5">
      <c r="A519" s="24" t="s">
        <v>1912</v>
      </c>
      <c r="B519" s="17" t="s">
        <v>609</v>
      </c>
      <c r="C519" s="17" t="s">
        <v>605</v>
      </c>
      <c r="D519" s="38" t="s">
        <v>605</v>
      </c>
      <c r="E519" s="17" t="s">
        <v>689</v>
      </c>
      <c r="F519" s="17">
        <v>11200153</v>
      </c>
      <c r="G519" s="34">
        <v>44033</v>
      </c>
      <c r="H519" s="24" t="s">
        <v>1384</v>
      </c>
      <c r="I519" s="17" t="s">
        <v>1358</v>
      </c>
      <c r="J519" s="35" t="s">
        <v>1359</v>
      </c>
      <c r="K519" s="42">
        <v>33613</v>
      </c>
    </row>
    <row r="520" spans="1:11" ht="13.5">
      <c r="A520" s="24" t="s">
        <v>1912</v>
      </c>
      <c r="B520" s="17" t="s">
        <v>609</v>
      </c>
      <c r="C520" s="17" t="s">
        <v>605</v>
      </c>
      <c r="D520" s="38" t="s">
        <v>605</v>
      </c>
      <c r="E520" s="17" t="s">
        <v>657</v>
      </c>
      <c r="F520" s="24">
        <v>11200052</v>
      </c>
      <c r="G520" s="38">
        <v>44034</v>
      </c>
      <c r="H520" s="24" t="s">
        <v>1385</v>
      </c>
      <c r="I520" s="24" t="s">
        <v>1386</v>
      </c>
      <c r="J520" s="23" t="s">
        <v>1387</v>
      </c>
      <c r="K520" s="42">
        <v>406868</v>
      </c>
    </row>
    <row r="521" spans="1:11" ht="13.5">
      <c r="A521" s="24" t="s">
        <v>1912</v>
      </c>
      <c r="B521" s="17" t="s">
        <v>609</v>
      </c>
      <c r="C521" s="17" t="s">
        <v>605</v>
      </c>
      <c r="D521" s="38" t="s">
        <v>605</v>
      </c>
      <c r="E521" s="17" t="s">
        <v>657</v>
      </c>
      <c r="F521" s="24">
        <v>11200053</v>
      </c>
      <c r="G521" s="38">
        <v>44034</v>
      </c>
      <c r="H521" s="24" t="s">
        <v>1385</v>
      </c>
      <c r="I521" s="24" t="s">
        <v>1388</v>
      </c>
      <c r="J521" s="23" t="s">
        <v>1389</v>
      </c>
      <c r="K521" s="42">
        <v>669759</v>
      </c>
    </row>
    <row r="522" spans="1:11" ht="13.5">
      <c r="A522" s="24" t="s">
        <v>1912</v>
      </c>
      <c r="B522" s="17" t="s">
        <v>647</v>
      </c>
      <c r="C522" s="17" t="s">
        <v>605</v>
      </c>
      <c r="D522" s="38" t="s">
        <v>605</v>
      </c>
      <c r="E522" s="24" t="s">
        <v>710</v>
      </c>
      <c r="F522" s="17">
        <v>1237238</v>
      </c>
      <c r="G522" s="34">
        <v>44034</v>
      </c>
      <c r="H522" s="17" t="s">
        <v>1390</v>
      </c>
      <c r="I522" s="24" t="s">
        <v>1351</v>
      </c>
      <c r="J522" s="23" t="s">
        <v>1352</v>
      </c>
      <c r="K522" s="44">
        <v>3543</v>
      </c>
    </row>
    <row r="523" spans="1:11" ht="13.5">
      <c r="A523" s="24" t="s">
        <v>1912</v>
      </c>
      <c r="B523" s="17" t="s">
        <v>647</v>
      </c>
      <c r="C523" s="17" t="s">
        <v>605</v>
      </c>
      <c r="D523" s="38" t="s">
        <v>605</v>
      </c>
      <c r="E523" s="24" t="s">
        <v>710</v>
      </c>
      <c r="F523" s="24">
        <v>1237272</v>
      </c>
      <c r="G523" s="38">
        <v>44034</v>
      </c>
      <c r="H523" s="24" t="s">
        <v>1391</v>
      </c>
      <c r="I523" s="17" t="s">
        <v>1351</v>
      </c>
      <c r="J523" s="35" t="s">
        <v>1352</v>
      </c>
      <c r="K523" s="44">
        <v>177441</v>
      </c>
    </row>
    <row r="524" spans="1:11" ht="13.5">
      <c r="A524" s="24" t="s">
        <v>1912</v>
      </c>
      <c r="B524" s="17" t="s">
        <v>609</v>
      </c>
      <c r="C524" s="17" t="s">
        <v>605</v>
      </c>
      <c r="D524" s="38" t="s">
        <v>605</v>
      </c>
      <c r="E524" s="17" t="s">
        <v>689</v>
      </c>
      <c r="F524" s="24">
        <v>11200155</v>
      </c>
      <c r="G524" s="38">
        <v>44035</v>
      </c>
      <c r="H524" s="24" t="s">
        <v>1392</v>
      </c>
      <c r="I524" s="24" t="s">
        <v>1393</v>
      </c>
      <c r="J524" s="36" t="s">
        <v>1394</v>
      </c>
      <c r="K524" s="42">
        <v>200000</v>
      </c>
    </row>
    <row r="525" spans="1:11" ht="13.5">
      <c r="A525" s="24" t="s">
        <v>1912</v>
      </c>
      <c r="B525" s="17" t="s">
        <v>609</v>
      </c>
      <c r="C525" s="17" t="s">
        <v>605</v>
      </c>
      <c r="D525" s="38" t="s">
        <v>605</v>
      </c>
      <c r="E525" s="17" t="s">
        <v>689</v>
      </c>
      <c r="F525" s="24">
        <v>11200156</v>
      </c>
      <c r="G525" s="38">
        <v>44035</v>
      </c>
      <c r="H525" s="24" t="s">
        <v>1395</v>
      </c>
      <c r="I525" s="24" t="s">
        <v>1396</v>
      </c>
      <c r="J525" s="23" t="s">
        <v>1397</v>
      </c>
      <c r="K525" s="42">
        <v>119000</v>
      </c>
    </row>
    <row r="526" spans="1:11" ht="40.5">
      <c r="A526" s="24" t="s">
        <v>1912</v>
      </c>
      <c r="B526" s="17" t="s">
        <v>632</v>
      </c>
      <c r="C526" s="17" t="s">
        <v>605</v>
      </c>
      <c r="D526" s="38" t="s">
        <v>605</v>
      </c>
      <c r="E526" s="17" t="s">
        <v>657</v>
      </c>
      <c r="F526" s="24">
        <v>11200054</v>
      </c>
      <c r="G526" s="38">
        <v>44035</v>
      </c>
      <c r="H526" s="24" t="s">
        <v>1398</v>
      </c>
      <c r="I526" s="17" t="s">
        <v>1368</v>
      </c>
      <c r="J526" s="35" t="s">
        <v>1369</v>
      </c>
      <c r="K526" s="42">
        <v>1231800</v>
      </c>
    </row>
    <row r="527" spans="1:11" ht="13.5">
      <c r="A527" s="24" t="s">
        <v>1912</v>
      </c>
      <c r="B527" s="17" t="s">
        <v>609</v>
      </c>
      <c r="C527" s="17" t="s">
        <v>605</v>
      </c>
      <c r="D527" s="38" t="s">
        <v>605</v>
      </c>
      <c r="E527" s="17" t="s">
        <v>689</v>
      </c>
      <c r="F527" s="24">
        <v>11200158</v>
      </c>
      <c r="G527" s="38">
        <v>44039</v>
      </c>
      <c r="H527" s="17" t="s">
        <v>1399</v>
      </c>
      <c r="I527" s="17" t="s">
        <v>1400</v>
      </c>
      <c r="J527" s="35" t="s">
        <v>1401</v>
      </c>
      <c r="K527" s="42">
        <v>108290</v>
      </c>
    </row>
    <row r="528" spans="1:11" ht="13.5">
      <c r="A528" s="24" t="s">
        <v>1912</v>
      </c>
      <c r="B528" s="17" t="s">
        <v>609</v>
      </c>
      <c r="C528" s="17" t="s">
        <v>605</v>
      </c>
      <c r="D528" s="38" t="s">
        <v>605</v>
      </c>
      <c r="E528" s="17" t="s">
        <v>657</v>
      </c>
      <c r="F528" s="24">
        <v>11200056</v>
      </c>
      <c r="G528" s="38">
        <v>44039</v>
      </c>
      <c r="H528" s="24" t="s">
        <v>1385</v>
      </c>
      <c r="I528" s="24" t="s">
        <v>1388</v>
      </c>
      <c r="J528" s="23" t="s">
        <v>1389</v>
      </c>
      <c r="K528" s="42">
        <v>335199</v>
      </c>
    </row>
    <row r="529" spans="1:11" ht="40.5">
      <c r="A529" s="24" t="s">
        <v>1912</v>
      </c>
      <c r="B529" s="17" t="s">
        <v>632</v>
      </c>
      <c r="C529" s="17" t="s">
        <v>605</v>
      </c>
      <c r="D529" s="38" t="s">
        <v>605</v>
      </c>
      <c r="E529" s="17" t="s">
        <v>657</v>
      </c>
      <c r="F529" s="24">
        <v>11200057</v>
      </c>
      <c r="G529" s="38">
        <v>44041</v>
      </c>
      <c r="H529" s="24" t="s">
        <v>1402</v>
      </c>
      <c r="I529" s="24" t="s">
        <v>1403</v>
      </c>
      <c r="J529" s="35" t="s">
        <v>1404</v>
      </c>
      <c r="K529" s="42">
        <v>1000000</v>
      </c>
    </row>
    <row r="530" spans="1:11" ht="13.5">
      <c r="A530" s="24" t="s">
        <v>1912</v>
      </c>
      <c r="B530" s="17" t="s">
        <v>604</v>
      </c>
      <c r="C530" s="17" t="s">
        <v>605</v>
      </c>
      <c r="D530" s="38" t="s">
        <v>605</v>
      </c>
      <c r="E530" s="17" t="s">
        <v>657</v>
      </c>
      <c r="F530" s="24">
        <v>11200058</v>
      </c>
      <c r="G530" s="38">
        <v>44041</v>
      </c>
      <c r="H530" s="24" t="s">
        <v>1405</v>
      </c>
      <c r="I530" s="24" t="s">
        <v>1406</v>
      </c>
      <c r="J530" s="35" t="s">
        <v>1407</v>
      </c>
      <c r="K530" s="42">
        <v>692223</v>
      </c>
    </row>
    <row r="531" spans="1:11" ht="40.5">
      <c r="A531" s="24" t="s">
        <v>1912</v>
      </c>
      <c r="B531" s="17" t="s">
        <v>632</v>
      </c>
      <c r="C531" s="17" t="s">
        <v>605</v>
      </c>
      <c r="D531" s="38" t="s">
        <v>605</v>
      </c>
      <c r="E531" s="17" t="s">
        <v>689</v>
      </c>
      <c r="F531" s="24">
        <v>11200159</v>
      </c>
      <c r="G531" s="38">
        <v>44042</v>
      </c>
      <c r="H531" s="24" t="s">
        <v>1408</v>
      </c>
      <c r="I531" s="24" t="s">
        <v>1409</v>
      </c>
      <c r="J531" s="23" t="s">
        <v>1410</v>
      </c>
      <c r="K531" s="42">
        <v>43246</v>
      </c>
    </row>
    <row r="532" spans="1:11" ht="13.5">
      <c r="A532" s="24" t="s">
        <v>1912</v>
      </c>
      <c r="B532" s="17" t="s">
        <v>609</v>
      </c>
      <c r="C532" s="17" t="s">
        <v>605</v>
      </c>
      <c r="D532" s="38" t="s">
        <v>605</v>
      </c>
      <c r="E532" s="17" t="s">
        <v>689</v>
      </c>
      <c r="F532" s="41">
        <v>11200161</v>
      </c>
      <c r="G532" s="38">
        <v>44042</v>
      </c>
      <c r="H532" s="17" t="s">
        <v>1411</v>
      </c>
      <c r="I532" s="17" t="s">
        <v>1400</v>
      </c>
      <c r="J532" s="35" t="s">
        <v>1401</v>
      </c>
      <c r="K532" s="42">
        <v>481950</v>
      </c>
    </row>
    <row r="533" spans="1:11" ht="40.5">
      <c r="A533" s="24" t="s">
        <v>1912</v>
      </c>
      <c r="B533" s="17" t="s">
        <v>632</v>
      </c>
      <c r="C533" s="17" t="s">
        <v>605</v>
      </c>
      <c r="D533" s="38" t="s">
        <v>605</v>
      </c>
      <c r="E533" s="17" t="s">
        <v>689</v>
      </c>
      <c r="F533" s="41">
        <v>11200162</v>
      </c>
      <c r="G533" s="38">
        <v>44043</v>
      </c>
      <c r="H533" s="17" t="s">
        <v>1412</v>
      </c>
      <c r="I533" s="24" t="s">
        <v>1413</v>
      </c>
      <c r="J533" s="23" t="s">
        <v>1414</v>
      </c>
      <c r="K533" s="42">
        <v>130000</v>
      </c>
    </row>
    <row r="534" spans="1:11" ht="13.5">
      <c r="A534" s="24" t="s">
        <v>1912</v>
      </c>
      <c r="B534" s="17" t="s">
        <v>609</v>
      </c>
      <c r="C534" s="17" t="s">
        <v>605</v>
      </c>
      <c r="D534" s="38" t="s">
        <v>605</v>
      </c>
      <c r="E534" s="17" t="s">
        <v>657</v>
      </c>
      <c r="F534" s="24">
        <v>11200059</v>
      </c>
      <c r="G534" s="38">
        <v>44043</v>
      </c>
      <c r="H534" s="24" t="s">
        <v>1415</v>
      </c>
      <c r="I534" s="17" t="s">
        <v>1416</v>
      </c>
      <c r="J534" s="35" t="s">
        <v>1417</v>
      </c>
      <c r="K534" s="42">
        <v>98689</v>
      </c>
    </row>
    <row r="535" spans="1:11" ht="13.5">
      <c r="A535" s="24" t="s">
        <v>1912</v>
      </c>
      <c r="B535" s="17" t="s">
        <v>604</v>
      </c>
      <c r="C535" s="17" t="s">
        <v>605</v>
      </c>
      <c r="D535" s="38" t="s">
        <v>605</v>
      </c>
      <c r="E535" s="17" t="s">
        <v>657</v>
      </c>
      <c r="F535" s="24">
        <v>11200061</v>
      </c>
      <c r="G535" s="38">
        <v>44043</v>
      </c>
      <c r="H535" s="24" t="s">
        <v>1418</v>
      </c>
      <c r="I535" s="16" t="s">
        <v>872</v>
      </c>
      <c r="J535" s="23" t="s">
        <v>873</v>
      </c>
      <c r="K535" s="42">
        <v>627408</v>
      </c>
    </row>
    <row r="536" spans="1:11" ht="13.5">
      <c r="A536" s="24" t="s">
        <v>1912</v>
      </c>
      <c r="B536" s="17" t="s">
        <v>604</v>
      </c>
      <c r="C536" s="17" t="s">
        <v>605</v>
      </c>
      <c r="D536" s="38" t="s">
        <v>605</v>
      </c>
      <c r="E536" s="17" t="s">
        <v>657</v>
      </c>
      <c r="F536" s="24">
        <v>11200062</v>
      </c>
      <c r="G536" s="38">
        <v>44043</v>
      </c>
      <c r="H536" s="24" t="s">
        <v>1419</v>
      </c>
      <c r="I536" s="24" t="s">
        <v>1420</v>
      </c>
      <c r="J536" s="35" t="s">
        <v>1421</v>
      </c>
      <c r="K536" s="42">
        <v>156486</v>
      </c>
    </row>
    <row r="537" spans="1:11" ht="40.5">
      <c r="A537" s="24" t="s">
        <v>1912</v>
      </c>
      <c r="B537" s="17" t="s">
        <v>632</v>
      </c>
      <c r="C537" s="17" t="s">
        <v>605</v>
      </c>
      <c r="D537" s="38" t="s">
        <v>605</v>
      </c>
      <c r="E537" s="17" t="s">
        <v>689</v>
      </c>
      <c r="F537" s="24">
        <v>11200163</v>
      </c>
      <c r="G537" s="38">
        <v>44043</v>
      </c>
      <c r="H537" s="24" t="s">
        <v>1932</v>
      </c>
      <c r="I537" s="24" t="s">
        <v>1409</v>
      </c>
      <c r="J537" s="23" t="s">
        <v>1410</v>
      </c>
      <c r="K537" s="42">
        <v>188578</v>
      </c>
    </row>
    <row r="538" spans="1:11" ht="40.5">
      <c r="A538" s="24" t="s">
        <v>1912</v>
      </c>
      <c r="B538" s="17" t="s">
        <v>632</v>
      </c>
      <c r="C538" s="17" t="s">
        <v>605</v>
      </c>
      <c r="D538" s="38" t="s">
        <v>605</v>
      </c>
      <c r="E538" s="17" t="s">
        <v>689</v>
      </c>
      <c r="F538" s="24">
        <v>11200165</v>
      </c>
      <c r="G538" s="38">
        <v>44043</v>
      </c>
      <c r="H538" s="24" t="s">
        <v>1933</v>
      </c>
      <c r="I538" s="24" t="s">
        <v>1409</v>
      </c>
      <c r="J538" s="23" t="s">
        <v>1410</v>
      </c>
      <c r="K538" s="42">
        <v>54647</v>
      </c>
    </row>
    <row r="539" spans="1:11" ht="40.5">
      <c r="A539" s="24" t="s">
        <v>1912</v>
      </c>
      <c r="B539" s="17" t="s">
        <v>632</v>
      </c>
      <c r="C539" s="17" t="s">
        <v>605</v>
      </c>
      <c r="D539" s="38" t="s">
        <v>605</v>
      </c>
      <c r="E539" s="17" t="s">
        <v>689</v>
      </c>
      <c r="F539" s="24">
        <v>11200166</v>
      </c>
      <c r="G539" s="38">
        <v>44043</v>
      </c>
      <c r="H539" s="24" t="s">
        <v>1422</v>
      </c>
      <c r="I539" s="24" t="s">
        <v>1423</v>
      </c>
      <c r="J539" s="23" t="s">
        <v>1424</v>
      </c>
      <c r="K539" s="42">
        <v>253034</v>
      </c>
    </row>
    <row r="540" spans="1:11" ht="13.5">
      <c r="A540" s="24" t="s">
        <v>1912</v>
      </c>
      <c r="B540" s="17" t="s">
        <v>647</v>
      </c>
      <c r="C540" s="17" t="s">
        <v>605</v>
      </c>
      <c r="D540" s="38" t="s">
        <v>605</v>
      </c>
      <c r="E540" s="24" t="s">
        <v>710</v>
      </c>
      <c r="F540" s="17">
        <v>919974</v>
      </c>
      <c r="G540" s="38">
        <v>44043</v>
      </c>
      <c r="H540" s="17" t="s">
        <v>1425</v>
      </c>
      <c r="I540" s="16" t="s">
        <v>956</v>
      </c>
      <c r="J540" s="18" t="s">
        <v>655</v>
      </c>
      <c r="K540" s="42">
        <v>72605</v>
      </c>
    </row>
    <row r="541" spans="1:11" ht="13.5">
      <c r="A541" s="24" t="s">
        <v>1902</v>
      </c>
      <c r="B541" s="17" t="s">
        <v>609</v>
      </c>
      <c r="C541" s="17" t="s">
        <v>605</v>
      </c>
      <c r="D541" s="38" t="s">
        <v>605</v>
      </c>
      <c r="E541" s="17" t="s">
        <v>657</v>
      </c>
      <c r="F541" s="24">
        <v>12200035</v>
      </c>
      <c r="G541" s="38">
        <v>44014</v>
      </c>
      <c r="H541" s="17" t="s">
        <v>658</v>
      </c>
      <c r="I541" s="17" t="s">
        <v>659</v>
      </c>
      <c r="J541" s="23" t="s">
        <v>660</v>
      </c>
      <c r="K541" s="20">
        <v>239000</v>
      </c>
    </row>
    <row r="542" spans="1:11" ht="13.5">
      <c r="A542" s="24" t="s">
        <v>1902</v>
      </c>
      <c r="B542" s="17" t="s">
        <v>604</v>
      </c>
      <c r="C542" s="17" t="s">
        <v>605</v>
      </c>
      <c r="D542" s="38" t="s">
        <v>605</v>
      </c>
      <c r="E542" s="17" t="s">
        <v>657</v>
      </c>
      <c r="F542" s="24">
        <v>12200036</v>
      </c>
      <c r="G542" s="38">
        <v>44020</v>
      </c>
      <c r="H542" s="17" t="s">
        <v>661</v>
      </c>
      <c r="I542" s="17" t="s">
        <v>662</v>
      </c>
      <c r="J542" s="23" t="s">
        <v>663</v>
      </c>
      <c r="K542" s="20">
        <v>348670</v>
      </c>
    </row>
    <row r="543" spans="1:11" ht="13.5">
      <c r="A543" s="24" t="s">
        <v>1902</v>
      </c>
      <c r="B543" s="17" t="s">
        <v>609</v>
      </c>
      <c r="C543" s="17" t="s">
        <v>605</v>
      </c>
      <c r="D543" s="38" t="s">
        <v>605</v>
      </c>
      <c r="E543" s="17" t="s">
        <v>657</v>
      </c>
      <c r="F543" s="24">
        <v>12200037</v>
      </c>
      <c r="G543" s="38">
        <v>44021</v>
      </c>
      <c r="H543" s="17" t="s">
        <v>664</v>
      </c>
      <c r="I543" s="17" t="s">
        <v>665</v>
      </c>
      <c r="J543" s="23" t="s">
        <v>666</v>
      </c>
      <c r="K543" s="20">
        <v>1606500</v>
      </c>
    </row>
    <row r="544" spans="1:11" ht="13.5">
      <c r="A544" s="24" t="s">
        <v>1902</v>
      </c>
      <c r="B544" s="17" t="s">
        <v>604</v>
      </c>
      <c r="C544" s="17" t="s">
        <v>605</v>
      </c>
      <c r="D544" s="38" t="s">
        <v>605</v>
      </c>
      <c r="E544" s="17" t="s">
        <v>657</v>
      </c>
      <c r="F544" s="24">
        <v>12200038</v>
      </c>
      <c r="G544" s="38">
        <v>44027</v>
      </c>
      <c r="H544" s="17" t="s">
        <v>667</v>
      </c>
      <c r="I544" s="17" t="s">
        <v>662</v>
      </c>
      <c r="J544" s="23" t="s">
        <v>663</v>
      </c>
      <c r="K544" s="20">
        <v>489869</v>
      </c>
    </row>
    <row r="545" spans="1:11" ht="13.5">
      <c r="A545" s="24" t="s">
        <v>1902</v>
      </c>
      <c r="B545" s="17" t="s">
        <v>609</v>
      </c>
      <c r="C545" s="17" t="s">
        <v>605</v>
      </c>
      <c r="D545" s="38" t="s">
        <v>605</v>
      </c>
      <c r="E545" s="17" t="s">
        <v>657</v>
      </c>
      <c r="F545" s="24">
        <v>12200039</v>
      </c>
      <c r="G545" s="38">
        <v>44029</v>
      </c>
      <c r="H545" s="17" t="s">
        <v>668</v>
      </c>
      <c r="I545" s="17" t="s">
        <v>669</v>
      </c>
      <c r="J545" s="23" t="s">
        <v>670</v>
      </c>
      <c r="K545" s="20">
        <v>84458</v>
      </c>
    </row>
    <row r="546" spans="1:11" ht="13.5">
      <c r="A546" s="24" t="s">
        <v>1902</v>
      </c>
      <c r="B546" s="17" t="s">
        <v>609</v>
      </c>
      <c r="C546" s="17" t="s">
        <v>605</v>
      </c>
      <c r="D546" s="38" t="s">
        <v>605</v>
      </c>
      <c r="E546" s="17" t="s">
        <v>657</v>
      </c>
      <c r="F546" s="24">
        <v>12200040</v>
      </c>
      <c r="G546" s="38">
        <v>44029</v>
      </c>
      <c r="H546" s="17" t="s">
        <v>671</v>
      </c>
      <c r="I546" s="17" t="s">
        <v>672</v>
      </c>
      <c r="J546" s="23" t="s">
        <v>673</v>
      </c>
      <c r="K546" s="20">
        <v>41650</v>
      </c>
    </row>
    <row r="547" spans="1:11" ht="13.5">
      <c r="A547" s="24" t="s">
        <v>1902</v>
      </c>
      <c r="B547" s="17" t="s">
        <v>604</v>
      </c>
      <c r="C547" s="17" t="s">
        <v>605</v>
      </c>
      <c r="D547" s="38" t="s">
        <v>605</v>
      </c>
      <c r="E547" s="17" t="s">
        <v>657</v>
      </c>
      <c r="F547" s="24">
        <v>12200041</v>
      </c>
      <c r="G547" s="38">
        <v>44035</v>
      </c>
      <c r="H547" s="17" t="s">
        <v>674</v>
      </c>
      <c r="I547" s="17" t="s">
        <v>662</v>
      </c>
      <c r="J547" s="23" t="s">
        <v>663</v>
      </c>
      <c r="K547" s="20">
        <v>446492</v>
      </c>
    </row>
    <row r="548" spans="1:11" ht="13.5">
      <c r="A548" s="24" t="s">
        <v>1902</v>
      </c>
      <c r="B548" s="17" t="s">
        <v>604</v>
      </c>
      <c r="C548" s="17" t="s">
        <v>605</v>
      </c>
      <c r="D548" s="38" t="s">
        <v>605</v>
      </c>
      <c r="E548" s="17" t="s">
        <v>657</v>
      </c>
      <c r="F548" s="24">
        <v>12200042</v>
      </c>
      <c r="G548" s="38">
        <v>44035</v>
      </c>
      <c r="H548" s="17" t="s">
        <v>674</v>
      </c>
      <c r="I548" s="17" t="s">
        <v>675</v>
      </c>
      <c r="J548" s="23" t="s">
        <v>676</v>
      </c>
      <c r="K548" s="20">
        <v>613308</v>
      </c>
    </row>
    <row r="549" spans="1:11" ht="13.5">
      <c r="A549" s="24" t="s">
        <v>1902</v>
      </c>
      <c r="B549" s="17" t="s">
        <v>609</v>
      </c>
      <c r="C549" s="17" t="s">
        <v>605</v>
      </c>
      <c r="D549" s="38" t="s">
        <v>605</v>
      </c>
      <c r="E549" s="17" t="s">
        <v>657</v>
      </c>
      <c r="F549" s="24">
        <v>12200043</v>
      </c>
      <c r="G549" s="38">
        <v>44040</v>
      </c>
      <c r="H549" s="17" t="s">
        <v>677</v>
      </c>
      <c r="I549" s="17" t="s">
        <v>659</v>
      </c>
      <c r="J549" s="23" t="s">
        <v>660</v>
      </c>
      <c r="K549" s="20">
        <v>48000</v>
      </c>
    </row>
    <row r="550" spans="1:11" ht="13.5">
      <c r="A550" s="24" t="s">
        <v>1902</v>
      </c>
      <c r="B550" s="17" t="s">
        <v>609</v>
      </c>
      <c r="C550" s="17" t="s">
        <v>605</v>
      </c>
      <c r="D550" s="38" t="s">
        <v>605</v>
      </c>
      <c r="E550" s="17" t="s">
        <v>657</v>
      </c>
      <c r="F550" s="24">
        <v>12200044</v>
      </c>
      <c r="G550" s="38">
        <v>44040</v>
      </c>
      <c r="H550" s="17" t="s">
        <v>678</v>
      </c>
      <c r="I550" s="17" t="s">
        <v>679</v>
      </c>
      <c r="J550" s="23" t="s">
        <v>680</v>
      </c>
      <c r="K550" s="20">
        <v>97523</v>
      </c>
    </row>
    <row r="551" spans="1:11" ht="13.5">
      <c r="A551" s="24" t="s">
        <v>1902</v>
      </c>
      <c r="B551" s="17" t="s">
        <v>609</v>
      </c>
      <c r="C551" s="17" t="s">
        <v>605</v>
      </c>
      <c r="D551" s="38" t="s">
        <v>605</v>
      </c>
      <c r="E551" s="17" t="s">
        <v>657</v>
      </c>
      <c r="F551" s="24">
        <v>12200046</v>
      </c>
      <c r="G551" s="38">
        <v>44042</v>
      </c>
      <c r="H551" s="17" t="s">
        <v>681</v>
      </c>
      <c r="I551" s="17" t="s">
        <v>682</v>
      </c>
      <c r="J551" s="23" t="s">
        <v>683</v>
      </c>
      <c r="K551" s="20">
        <v>249900</v>
      </c>
    </row>
    <row r="552" spans="1:11" ht="13.5">
      <c r="A552" s="24" t="s">
        <v>1902</v>
      </c>
      <c r="B552" s="17" t="s">
        <v>609</v>
      </c>
      <c r="C552" s="17" t="s">
        <v>605</v>
      </c>
      <c r="D552" s="38" t="s">
        <v>605</v>
      </c>
      <c r="E552" s="17" t="s">
        <v>657</v>
      </c>
      <c r="F552" s="24">
        <v>12200047</v>
      </c>
      <c r="G552" s="38">
        <v>44043</v>
      </c>
      <c r="H552" s="17" t="s">
        <v>684</v>
      </c>
      <c r="I552" s="17" t="s">
        <v>685</v>
      </c>
      <c r="J552" s="23" t="s">
        <v>686</v>
      </c>
      <c r="K552" s="20">
        <v>49990</v>
      </c>
    </row>
    <row r="553" spans="1:11" ht="13.5">
      <c r="A553" s="24" t="s">
        <v>1902</v>
      </c>
      <c r="B553" s="17" t="s">
        <v>687</v>
      </c>
      <c r="C553" s="16" t="s">
        <v>688</v>
      </c>
      <c r="D553" s="45">
        <v>44012</v>
      </c>
      <c r="E553" s="17" t="s">
        <v>689</v>
      </c>
      <c r="F553" s="46">
        <v>12200103</v>
      </c>
      <c r="G553" s="38">
        <v>44014</v>
      </c>
      <c r="H553" s="24" t="s">
        <v>690</v>
      </c>
      <c r="I553" s="17" t="s">
        <v>691</v>
      </c>
      <c r="J553" s="23" t="s">
        <v>692</v>
      </c>
      <c r="K553" s="20">
        <v>13996500</v>
      </c>
    </row>
    <row r="554" spans="1:11" ht="13.5">
      <c r="A554" s="24" t="s">
        <v>1902</v>
      </c>
      <c r="B554" s="17" t="s">
        <v>609</v>
      </c>
      <c r="C554" s="17" t="s">
        <v>605</v>
      </c>
      <c r="D554" s="38" t="s">
        <v>605</v>
      </c>
      <c r="E554" s="17" t="s">
        <v>689</v>
      </c>
      <c r="F554" s="46">
        <v>12200104</v>
      </c>
      <c r="G554" s="38">
        <v>44036</v>
      </c>
      <c r="H554" s="24" t="s">
        <v>693</v>
      </c>
      <c r="I554" s="17" t="s">
        <v>694</v>
      </c>
      <c r="J554" s="23" t="s">
        <v>695</v>
      </c>
      <c r="K554" s="20">
        <v>40152</v>
      </c>
    </row>
    <row r="555" spans="1:11" ht="40.5">
      <c r="A555" s="24" t="s">
        <v>1902</v>
      </c>
      <c r="B555" s="17" t="s">
        <v>632</v>
      </c>
      <c r="C555" s="17" t="s">
        <v>605</v>
      </c>
      <c r="D555" s="38" t="s">
        <v>605</v>
      </c>
      <c r="E555" s="17" t="s">
        <v>689</v>
      </c>
      <c r="F555" s="46">
        <v>12200105</v>
      </c>
      <c r="G555" s="38">
        <v>44041</v>
      </c>
      <c r="H555" s="24" t="s">
        <v>696</v>
      </c>
      <c r="I555" s="17" t="s">
        <v>691</v>
      </c>
      <c r="J555" s="23" t="s">
        <v>692</v>
      </c>
      <c r="K555" s="20">
        <v>297500</v>
      </c>
    </row>
    <row r="556" spans="1:11" ht="13.5">
      <c r="A556" s="24" t="s">
        <v>1902</v>
      </c>
      <c r="B556" s="17" t="s">
        <v>606</v>
      </c>
      <c r="C556" s="16" t="s">
        <v>697</v>
      </c>
      <c r="D556" s="45">
        <v>43922</v>
      </c>
      <c r="E556" s="17" t="s">
        <v>689</v>
      </c>
      <c r="F556" s="46">
        <v>12200106</v>
      </c>
      <c r="G556" s="38">
        <v>44041</v>
      </c>
      <c r="H556" s="24" t="s">
        <v>698</v>
      </c>
      <c r="I556" s="17" t="s">
        <v>694</v>
      </c>
      <c r="J556" s="23" t="s">
        <v>695</v>
      </c>
      <c r="K556" s="20">
        <v>120457</v>
      </c>
    </row>
    <row r="557" spans="1:11" ht="13.5">
      <c r="A557" s="24" t="s">
        <v>1902</v>
      </c>
      <c r="B557" s="17" t="s">
        <v>606</v>
      </c>
      <c r="C557" s="16" t="s">
        <v>697</v>
      </c>
      <c r="D557" s="45">
        <v>43922</v>
      </c>
      <c r="E557" s="17" t="s">
        <v>689</v>
      </c>
      <c r="F557" s="46">
        <v>12200107</v>
      </c>
      <c r="G557" s="38">
        <v>44041</v>
      </c>
      <c r="H557" s="24" t="s">
        <v>699</v>
      </c>
      <c r="I557" s="17" t="s">
        <v>700</v>
      </c>
      <c r="J557" s="23" t="s">
        <v>701</v>
      </c>
      <c r="K557" s="20">
        <v>226100</v>
      </c>
    </row>
    <row r="558" spans="1:11" ht="40.5">
      <c r="A558" s="24" t="s">
        <v>1902</v>
      </c>
      <c r="B558" s="17" t="s">
        <v>632</v>
      </c>
      <c r="C558" s="17" t="s">
        <v>605</v>
      </c>
      <c r="D558" s="38" t="s">
        <v>605</v>
      </c>
      <c r="E558" s="17" t="s">
        <v>689</v>
      </c>
      <c r="F558" s="47">
        <v>12200108</v>
      </c>
      <c r="G558" s="38">
        <v>44043</v>
      </c>
      <c r="H558" s="24" t="s">
        <v>702</v>
      </c>
      <c r="I558" s="17" t="s">
        <v>685</v>
      </c>
      <c r="J558" s="23" t="s">
        <v>686</v>
      </c>
      <c r="K558" s="20">
        <v>12000</v>
      </c>
    </row>
    <row r="559" spans="1:11" ht="13.5">
      <c r="A559" s="24" t="s">
        <v>1902</v>
      </c>
      <c r="B559" s="17" t="s">
        <v>647</v>
      </c>
      <c r="C559" s="17" t="s">
        <v>605</v>
      </c>
      <c r="D559" s="38" t="s">
        <v>605</v>
      </c>
      <c r="E559" s="24" t="s">
        <v>703</v>
      </c>
      <c r="F559" s="47">
        <v>6079373</v>
      </c>
      <c r="G559" s="38">
        <v>44035</v>
      </c>
      <c r="H559" s="16" t="s">
        <v>704</v>
      </c>
      <c r="I559" s="16" t="s">
        <v>705</v>
      </c>
      <c r="J559" s="18" t="s">
        <v>706</v>
      </c>
      <c r="K559" s="20">
        <v>332800</v>
      </c>
    </row>
    <row r="560" spans="1:11" ht="13.5">
      <c r="A560" s="24" t="s">
        <v>1902</v>
      </c>
      <c r="B560" s="17" t="s">
        <v>647</v>
      </c>
      <c r="C560" s="17" t="s">
        <v>605</v>
      </c>
      <c r="D560" s="38" t="s">
        <v>605</v>
      </c>
      <c r="E560" s="24" t="s">
        <v>703</v>
      </c>
      <c r="F560" s="47">
        <v>6080012</v>
      </c>
      <c r="G560" s="38">
        <v>44035</v>
      </c>
      <c r="H560" s="16" t="s">
        <v>707</v>
      </c>
      <c r="I560" s="16" t="s">
        <v>705</v>
      </c>
      <c r="J560" s="18" t="s">
        <v>706</v>
      </c>
      <c r="K560" s="20">
        <v>481700</v>
      </c>
    </row>
    <row r="561" spans="1:11" ht="13.5">
      <c r="A561" s="24" t="s">
        <v>1902</v>
      </c>
      <c r="B561" s="17" t="s">
        <v>647</v>
      </c>
      <c r="C561" s="17" t="s">
        <v>605</v>
      </c>
      <c r="D561" s="38" t="s">
        <v>605</v>
      </c>
      <c r="E561" s="24" t="s">
        <v>703</v>
      </c>
      <c r="F561" s="47">
        <v>6089265</v>
      </c>
      <c r="G561" s="38">
        <v>44035</v>
      </c>
      <c r="H561" s="16" t="s">
        <v>708</v>
      </c>
      <c r="I561" s="16" t="s">
        <v>705</v>
      </c>
      <c r="J561" s="18" t="s">
        <v>706</v>
      </c>
      <c r="K561" s="20">
        <v>142000</v>
      </c>
    </row>
    <row r="562" spans="1:11" ht="13.5">
      <c r="A562" s="24" t="s">
        <v>1902</v>
      </c>
      <c r="B562" s="17" t="s">
        <v>647</v>
      </c>
      <c r="C562" s="17" t="s">
        <v>605</v>
      </c>
      <c r="D562" s="38" t="s">
        <v>605</v>
      </c>
      <c r="E562" s="24" t="s">
        <v>703</v>
      </c>
      <c r="F562" s="47">
        <v>289485</v>
      </c>
      <c r="G562" s="38">
        <v>44025</v>
      </c>
      <c r="H562" s="16" t="s">
        <v>709</v>
      </c>
      <c r="I562" s="16" t="s">
        <v>705</v>
      </c>
      <c r="J562" s="18" t="s">
        <v>706</v>
      </c>
      <c r="K562" s="20">
        <v>125800</v>
      </c>
    </row>
    <row r="563" spans="1:11" ht="13.5">
      <c r="A563" s="24" t="s">
        <v>1902</v>
      </c>
      <c r="B563" s="17" t="s">
        <v>647</v>
      </c>
      <c r="C563" s="17" t="s">
        <v>605</v>
      </c>
      <c r="D563" s="38" t="s">
        <v>605</v>
      </c>
      <c r="E563" s="24" t="s">
        <v>710</v>
      </c>
      <c r="F563" s="47">
        <v>495698</v>
      </c>
      <c r="G563" s="38">
        <v>44035</v>
      </c>
      <c r="H563" s="16" t="s">
        <v>711</v>
      </c>
      <c r="I563" s="16" t="s">
        <v>705</v>
      </c>
      <c r="J563" s="18" t="s">
        <v>706</v>
      </c>
      <c r="K563" s="20">
        <v>289000</v>
      </c>
    </row>
    <row r="564" spans="1:11" ht="27">
      <c r="A564" s="24" t="s">
        <v>1902</v>
      </c>
      <c r="B564" s="17" t="s">
        <v>647</v>
      </c>
      <c r="C564" s="17" t="s">
        <v>605</v>
      </c>
      <c r="D564" s="38" t="s">
        <v>605</v>
      </c>
      <c r="E564" s="24" t="s">
        <v>710</v>
      </c>
      <c r="F564" s="47">
        <v>891602</v>
      </c>
      <c r="G564" s="38">
        <v>44025</v>
      </c>
      <c r="H564" s="16" t="s">
        <v>712</v>
      </c>
      <c r="I564" s="16" t="s">
        <v>956</v>
      </c>
      <c r="J564" s="18" t="s">
        <v>655</v>
      </c>
      <c r="K564" s="19">
        <v>67109</v>
      </c>
    </row>
    <row r="565" spans="1:11" ht="13.5">
      <c r="A565" s="24" t="s">
        <v>1902</v>
      </c>
      <c r="B565" s="17" t="s">
        <v>647</v>
      </c>
      <c r="C565" s="17" t="s">
        <v>605</v>
      </c>
      <c r="D565" s="38" t="s">
        <v>605</v>
      </c>
      <c r="E565" s="24" t="s">
        <v>710</v>
      </c>
      <c r="F565" s="47">
        <v>894412</v>
      </c>
      <c r="G565" s="38">
        <v>44025</v>
      </c>
      <c r="H565" s="16" t="s">
        <v>713</v>
      </c>
      <c r="I565" s="16" t="s">
        <v>956</v>
      </c>
      <c r="J565" s="18" t="s">
        <v>655</v>
      </c>
      <c r="K565" s="19">
        <v>517827</v>
      </c>
    </row>
    <row r="566" spans="1:11" ht="13.5">
      <c r="A566" s="24" t="s">
        <v>1902</v>
      </c>
      <c r="B566" s="17" t="s">
        <v>647</v>
      </c>
      <c r="C566" s="17" t="s">
        <v>605</v>
      </c>
      <c r="D566" s="38" t="s">
        <v>605</v>
      </c>
      <c r="E566" s="24" t="s">
        <v>703</v>
      </c>
      <c r="F566" s="47">
        <v>4458773</v>
      </c>
      <c r="G566" s="38">
        <v>44035</v>
      </c>
      <c r="H566" s="16" t="s">
        <v>714</v>
      </c>
      <c r="I566" s="16" t="s">
        <v>715</v>
      </c>
      <c r="J566" s="18" t="s">
        <v>716</v>
      </c>
      <c r="K566" s="19">
        <v>38550</v>
      </c>
    </row>
    <row r="567" spans="1:11" ht="13.5">
      <c r="A567" s="24" t="s">
        <v>1902</v>
      </c>
      <c r="B567" s="17" t="s">
        <v>647</v>
      </c>
      <c r="C567" s="17" t="s">
        <v>605</v>
      </c>
      <c r="D567" s="38" t="s">
        <v>605</v>
      </c>
      <c r="E567" s="24" t="s">
        <v>703</v>
      </c>
      <c r="F567" s="47">
        <v>225452</v>
      </c>
      <c r="G567" s="38">
        <v>44035</v>
      </c>
      <c r="H567" s="16" t="s">
        <v>717</v>
      </c>
      <c r="I567" s="16" t="s">
        <v>715</v>
      </c>
      <c r="J567" s="18" t="s">
        <v>718</v>
      </c>
      <c r="K567" s="20">
        <v>7650</v>
      </c>
    </row>
    <row r="568" spans="1:11" ht="13.5">
      <c r="A568" s="24" t="s">
        <v>1902</v>
      </c>
      <c r="B568" s="17" t="s">
        <v>647</v>
      </c>
      <c r="C568" s="17" t="s">
        <v>605</v>
      </c>
      <c r="D568" s="38" t="s">
        <v>605</v>
      </c>
      <c r="E568" s="24" t="s">
        <v>710</v>
      </c>
      <c r="F568" s="47">
        <v>251922</v>
      </c>
      <c r="G568" s="38">
        <v>44035</v>
      </c>
      <c r="H568" s="16" t="s">
        <v>719</v>
      </c>
      <c r="I568" s="16" t="s">
        <v>715</v>
      </c>
      <c r="J568" s="18" t="s">
        <v>718</v>
      </c>
      <c r="K568" s="20">
        <v>32350</v>
      </c>
    </row>
    <row r="569" spans="1:11" ht="13.5">
      <c r="A569" s="24" t="s">
        <v>1902</v>
      </c>
      <c r="B569" s="17" t="s">
        <v>647</v>
      </c>
      <c r="C569" s="17" t="s">
        <v>605</v>
      </c>
      <c r="D569" s="38" t="s">
        <v>605</v>
      </c>
      <c r="E569" s="24" t="s">
        <v>703</v>
      </c>
      <c r="F569" s="47">
        <v>4465057</v>
      </c>
      <c r="G569" s="38">
        <v>44035</v>
      </c>
      <c r="H569" s="16" t="s">
        <v>720</v>
      </c>
      <c r="I569" s="16" t="s">
        <v>715</v>
      </c>
      <c r="J569" s="18" t="s">
        <v>718</v>
      </c>
      <c r="K569" s="20">
        <v>60350</v>
      </c>
    </row>
    <row r="570" spans="1:11" ht="13.5">
      <c r="A570" s="24" t="s">
        <v>1902</v>
      </c>
      <c r="B570" s="17" t="s">
        <v>647</v>
      </c>
      <c r="C570" s="17" t="s">
        <v>605</v>
      </c>
      <c r="D570" s="38" t="s">
        <v>605</v>
      </c>
      <c r="E570" s="24" t="s">
        <v>710</v>
      </c>
      <c r="F570" s="47">
        <v>5329245</v>
      </c>
      <c r="G570" s="38">
        <v>44035</v>
      </c>
      <c r="H570" s="16" t="s">
        <v>721</v>
      </c>
      <c r="I570" s="16" t="s">
        <v>722</v>
      </c>
      <c r="J570" s="18" t="s">
        <v>723</v>
      </c>
      <c r="K570" s="20">
        <v>558300</v>
      </c>
    </row>
    <row r="571" spans="1:11" ht="13.5">
      <c r="A571" s="24" t="s">
        <v>1902</v>
      </c>
      <c r="B571" s="17" t="s">
        <v>647</v>
      </c>
      <c r="C571" s="17" t="s">
        <v>605</v>
      </c>
      <c r="D571" s="38" t="s">
        <v>605</v>
      </c>
      <c r="E571" s="24" t="s">
        <v>710</v>
      </c>
      <c r="F571" s="47">
        <v>5329111</v>
      </c>
      <c r="G571" s="38">
        <v>44035</v>
      </c>
      <c r="H571" s="16" t="s">
        <v>724</v>
      </c>
      <c r="I571" s="16" t="s">
        <v>722</v>
      </c>
      <c r="J571" s="18" t="s">
        <v>723</v>
      </c>
      <c r="K571" s="19">
        <v>123800</v>
      </c>
    </row>
    <row r="572" spans="1:11" ht="13.5">
      <c r="A572" s="24" t="s">
        <v>1902</v>
      </c>
      <c r="B572" s="17" t="s">
        <v>647</v>
      </c>
      <c r="C572" s="17" t="s">
        <v>605</v>
      </c>
      <c r="D572" s="38" t="s">
        <v>605</v>
      </c>
      <c r="E572" s="24" t="s">
        <v>703</v>
      </c>
      <c r="F572" s="47">
        <v>5134946</v>
      </c>
      <c r="G572" s="38">
        <v>44035</v>
      </c>
      <c r="H572" s="16" t="s">
        <v>725</v>
      </c>
      <c r="I572" s="16" t="s">
        <v>722</v>
      </c>
      <c r="J572" s="18" t="s">
        <v>723</v>
      </c>
      <c r="K572" s="19">
        <v>90800</v>
      </c>
    </row>
    <row r="573" spans="1:11" ht="13.5">
      <c r="A573" s="24" t="s">
        <v>1902</v>
      </c>
      <c r="B573" s="17" t="s">
        <v>647</v>
      </c>
      <c r="C573" s="17" t="s">
        <v>605</v>
      </c>
      <c r="D573" s="38" t="s">
        <v>605</v>
      </c>
      <c r="E573" s="24" t="s">
        <v>703</v>
      </c>
      <c r="F573" s="47">
        <v>8542536</v>
      </c>
      <c r="G573" s="48">
        <v>44043</v>
      </c>
      <c r="H573" s="16" t="s">
        <v>726</v>
      </c>
      <c r="I573" s="16" t="s">
        <v>722</v>
      </c>
      <c r="J573" s="18" t="s">
        <v>723</v>
      </c>
      <c r="K573" s="20">
        <v>219850</v>
      </c>
    </row>
    <row r="574" spans="1:11" ht="13.5">
      <c r="A574" s="24" t="s">
        <v>1902</v>
      </c>
      <c r="B574" s="17" t="s">
        <v>647</v>
      </c>
      <c r="C574" s="17" t="s">
        <v>605</v>
      </c>
      <c r="D574" s="38" t="s">
        <v>605</v>
      </c>
      <c r="E574" s="24" t="s">
        <v>710</v>
      </c>
      <c r="F574" s="47">
        <v>5331255</v>
      </c>
      <c r="G574" s="48">
        <v>44043</v>
      </c>
      <c r="H574" s="16" t="s">
        <v>727</v>
      </c>
      <c r="I574" s="16" t="s">
        <v>722</v>
      </c>
      <c r="J574" s="18" t="s">
        <v>723</v>
      </c>
      <c r="K574" s="20">
        <v>80050</v>
      </c>
    </row>
    <row r="575" spans="1:11" ht="27">
      <c r="A575" s="24" t="s">
        <v>1907</v>
      </c>
      <c r="B575" s="17" t="s">
        <v>604</v>
      </c>
      <c r="C575" s="17" t="s">
        <v>605</v>
      </c>
      <c r="D575" s="38" t="s">
        <v>605</v>
      </c>
      <c r="E575" s="17" t="s">
        <v>657</v>
      </c>
      <c r="F575" s="17">
        <v>13200092</v>
      </c>
      <c r="G575" s="34">
        <v>44013</v>
      </c>
      <c r="H575" s="17" t="s">
        <v>969</v>
      </c>
      <c r="I575" s="17" t="s">
        <v>970</v>
      </c>
      <c r="J575" s="35" t="s">
        <v>971</v>
      </c>
      <c r="K575" s="68">
        <v>1000000</v>
      </c>
    </row>
    <row r="576" spans="1:11" ht="27">
      <c r="A576" s="24" t="s">
        <v>1907</v>
      </c>
      <c r="B576" s="17" t="s">
        <v>606</v>
      </c>
      <c r="C576" s="24" t="s">
        <v>972</v>
      </c>
      <c r="D576" s="38">
        <v>43854</v>
      </c>
      <c r="E576" s="17" t="s">
        <v>689</v>
      </c>
      <c r="F576" s="17">
        <v>13200204</v>
      </c>
      <c r="G576" s="34">
        <v>44013</v>
      </c>
      <c r="H576" s="17" t="s">
        <v>973</v>
      </c>
      <c r="I576" s="17" t="s">
        <v>974</v>
      </c>
      <c r="J576" s="35" t="s">
        <v>975</v>
      </c>
      <c r="K576" s="68">
        <v>59758</v>
      </c>
    </row>
    <row r="577" spans="1:11" ht="40.5">
      <c r="A577" s="24" t="s">
        <v>1907</v>
      </c>
      <c r="B577" s="17" t="s">
        <v>632</v>
      </c>
      <c r="C577" s="17" t="s">
        <v>605</v>
      </c>
      <c r="D577" s="38" t="s">
        <v>605</v>
      </c>
      <c r="E577" s="17" t="s">
        <v>689</v>
      </c>
      <c r="F577" s="17">
        <v>13200205</v>
      </c>
      <c r="G577" s="34">
        <v>44013</v>
      </c>
      <c r="H577" s="17" t="s">
        <v>1940</v>
      </c>
      <c r="I577" s="17" t="s">
        <v>310</v>
      </c>
      <c r="J577" s="35" t="s">
        <v>976</v>
      </c>
      <c r="K577" s="68">
        <v>156863</v>
      </c>
    </row>
    <row r="578" spans="1:11" ht="27">
      <c r="A578" s="24" t="s">
        <v>1907</v>
      </c>
      <c r="B578" s="17" t="s">
        <v>606</v>
      </c>
      <c r="C578" s="24" t="s">
        <v>977</v>
      </c>
      <c r="D578" s="38">
        <v>43922</v>
      </c>
      <c r="E578" s="17" t="s">
        <v>689</v>
      </c>
      <c r="F578" s="17">
        <v>13200206</v>
      </c>
      <c r="G578" s="34">
        <v>44013</v>
      </c>
      <c r="H578" s="17" t="s">
        <v>978</v>
      </c>
      <c r="I578" s="17" t="s">
        <v>979</v>
      </c>
      <c r="J578" s="35" t="s">
        <v>980</v>
      </c>
      <c r="K578" s="68">
        <v>349860</v>
      </c>
    </row>
    <row r="579" spans="1:11" ht="40.5">
      <c r="A579" s="24" t="s">
        <v>1907</v>
      </c>
      <c r="B579" s="17" t="s">
        <v>632</v>
      </c>
      <c r="C579" s="17" t="s">
        <v>605</v>
      </c>
      <c r="D579" s="38" t="s">
        <v>605</v>
      </c>
      <c r="E579" s="17" t="s">
        <v>689</v>
      </c>
      <c r="F579" s="17">
        <v>13200207</v>
      </c>
      <c r="G579" s="34">
        <v>44013</v>
      </c>
      <c r="H579" s="17" t="s">
        <v>1941</v>
      </c>
      <c r="I579" s="17" t="s">
        <v>981</v>
      </c>
      <c r="J579" s="35" t="s">
        <v>982</v>
      </c>
      <c r="K579" s="68">
        <v>154700</v>
      </c>
    </row>
    <row r="580" spans="1:11" ht="40.5">
      <c r="A580" s="24" t="s">
        <v>1907</v>
      </c>
      <c r="B580" s="17" t="s">
        <v>632</v>
      </c>
      <c r="C580" s="17" t="s">
        <v>605</v>
      </c>
      <c r="D580" s="38" t="s">
        <v>605</v>
      </c>
      <c r="E580" s="17" t="s">
        <v>689</v>
      </c>
      <c r="F580" s="17">
        <v>13200208</v>
      </c>
      <c r="G580" s="34">
        <v>44014</v>
      </c>
      <c r="H580" s="17" t="s">
        <v>1942</v>
      </c>
      <c r="I580" s="17" t="s">
        <v>983</v>
      </c>
      <c r="J580" s="35" t="s">
        <v>984</v>
      </c>
      <c r="K580" s="68">
        <v>142800</v>
      </c>
    </row>
    <row r="581" spans="1:11" ht="40.5">
      <c r="A581" s="24" t="s">
        <v>1907</v>
      </c>
      <c r="B581" s="17" t="s">
        <v>632</v>
      </c>
      <c r="C581" s="17" t="s">
        <v>605</v>
      </c>
      <c r="D581" s="38" t="s">
        <v>605</v>
      </c>
      <c r="E581" s="17" t="s">
        <v>689</v>
      </c>
      <c r="F581" s="17">
        <v>13200209</v>
      </c>
      <c r="G581" s="34">
        <v>44014</v>
      </c>
      <c r="H581" s="17" t="s">
        <v>1943</v>
      </c>
      <c r="I581" s="17" t="s">
        <v>305</v>
      </c>
      <c r="J581" s="35" t="s">
        <v>985</v>
      </c>
      <c r="K581" s="68">
        <v>216000</v>
      </c>
    </row>
    <row r="582" spans="1:11" ht="40.5">
      <c r="A582" s="24" t="s">
        <v>1907</v>
      </c>
      <c r="B582" s="17" t="s">
        <v>632</v>
      </c>
      <c r="C582" s="17" t="s">
        <v>605</v>
      </c>
      <c r="D582" s="38" t="s">
        <v>605</v>
      </c>
      <c r="E582" s="17" t="s">
        <v>689</v>
      </c>
      <c r="F582" s="17">
        <v>13200210</v>
      </c>
      <c r="G582" s="34">
        <v>44014</v>
      </c>
      <c r="H582" s="17" t="s">
        <v>1944</v>
      </c>
      <c r="I582" s="17" t="s">
        <v>986</v>
      </c>
      <c r="J582" s="35" t="s">
        <v>987</v>
      </c>
      <c r="K582" s="68">
        <v>340000</v>
      </c>
    </row>
    <row r="583" spans="1:11" ht="13.5">
      <c r="A583" s="24" t="s">
        <v>1907</v>
      </c>
      <c r="B583" s="17" t="s">
        <v>604</v>
      </c>
      <c r="C583" s="17" t="s">
        <v>605</v>
      </c>
      <c r="D583" s="38" t="s">
        <v>605</v>
      </c>
      <c r="E583" s="17" t="s">
        <v>689</v>
      </c>
      <c r="F583" s="17">
        <v>13200211</v>
      </c>
      <c r="G583" s="34">
        <v>44015</v>
      </c>
      <c r="H583" s="17" t="s">
        <v>988</v>
      </c>
      <c r="I583" s="17" t="s">
        <v>989</v>
      </c>
      <c r="J583" s="35" t="s">
        <v>990</v>
      </c>
      <c r="K583" s="68">
        <v>342205</v>
      </c>
    </row>
    <row r="584" spans="1:11" ht="13.5">
      <c r="A584" s="24" t="s">
        <v>1907</v>
      </c>
      <c r="B584" s="17" t="s">
        <v>604</v>
      </c>
      <c r="C584" s="17" t="s">
        <v>605</v>
      </c>
      <c r="D584" s="38" t="s">
        <v>605</v>
      </c>
      <c r="E584" s="17" t="s">
        <v>657</v>
      </c>
      <c r="F584" s="17">
        <v>13200093</v>
      </c>
      <c r="G584" s="34">
        <v>44018</v>
      </c>
      <c r="H584" s="17" t="s">
        <v>991</v>
      </c>
      <c r="I584" s="17" t="s">
        <v>1867</v>
      </c>
      <c r="J584" s="23" t="s">
        <v>992</v>
      </c>
      <c r="K584" s="68">
        <v>67437</v>
      </c>
    </row>
    <row r="585" spans="1:11" ht="13.5">
      <c r="A585" s="24" t="s">
        <v>1907</v>
      </c>
      <c r="B585" s="17" t="s">
        <v>604</v>
      </c>
      <c r="C585" s="17" t="s">
        <v>605</v>
      </c>
      <c r="D585" s="38" t="s">
        <v>605</v>
      </c>
      <c r="E585" s="17" t="s">
        <v>657</v>
      </c>
      <c r="F585" s="17">
        <v>13200094</v>
      </c>
      <c r="G585" s="34">
        <v>44018</v>
      </c>
      <c r="H585" s="17" t="s">
        <v>993</v>
      </c>
      <c r="I585" s="24" t="s">
        <v>1658</v>
      </c>
      <c r="J585" s="23" t="s">
        <v>994</v>
      </c>
      <c r="K585" s="68">
        <v>236453</v>
      </c>
    </row>
    <row r="586" spans="1:11" ht="40.5">
      <c r="A586" s="24" t="s">
        <v>1907</v>
      </c>
      <c r="B586" s="17" t="s">
        <v>632</v>
      </c>
      <c r="C586" s="17" t="s">
        <v>605</v>
      </c>
      <c r="D586" s="38" t="s">
        <v>605</v>
      </c>
      <c r="E586" s="17" t="s">
        <v>689</v>
      </c>
      <c r="F586" s="17">
        <v>13200212</v>
      </c>
      <c r="G586" s="34">
        <v>44018</v>
      </c>
      <c r="H586" s="17" t="s">
        <v>1945</v>
      </c>
      <c r="I586" s="17" t="s">
        <v>983</v>
      </c>
      <c r="J586" s="35" t="s">
        <v>984</v>
      </c>
      <c r="K586" s="68">
        <v>190400</v>
      </c>
    </row>
    <row r="587" spans="1:11" ht="40.5">
      <c r="A587" s="24" t="s">
        <v>1907</v>
      </c>
      <c r="B587" s="17" t="s">
        <v>632</v>
      </c>
      <c r="C587" s="17" t="s">
        <v>605</v>
      </c>
      <c r="D587" s="38" t="s">
        <v>605</v>
      </c>
      <c r="E587" s="17" t="s">
        <v>689</v>
      </c>
      <c r="F587" s="17">
        <v>13200213</v>
      </c>
      <c r="G587" s="34">
        <v>44018</v>
      </c>
      <c r="H587" s="17" t="s">
        <v>1946</v>
      </c>
      <c r="I587" s="17" t="s">
        <v>995</v>
      </c>
      <c r="J587" s="35" t="s">
        <v>996</v>
      </c>
      <c r="K587" s="68">
        <v>575687</v>
      </c>
    </row>
    <row r="588" spans="1:11" ht="40.5">
      <c r="A588" s="24" t="s">
        <v>1907</v>
      </c>
      <c r="B588" s="17" t="s">
        <v>632</v>
      </c>
      <c r="C588" s="17" t="s">
        <v>605</v>
      </c>
      <c r="D588" s="38" t="s">
        <v>605</v>
      </c>
      <c r="E588" s="17" t="s">
        <v>689</v>
      </c>
      <c r="F588" s="17">
        <v>13200214</v>
      </c>
      <c r="G588" s="34">
        <v>44018</v>
      </c>
      <c r="H588" s="17" t="s">
        <v>1947</v>
      </c>
      <c r="I588" s="17" t="s">
        <v>986</v>
      </c>
      <c r="J588" s="35" t="s">
        <v>987</v>
      </c>
      <c r="K588" s="68">
        <v>245000</v>
      </c>
    </row>
    <row r="589" spans="1:11" ht="40.5">
      <c r="A589" s="24" t="s">
        <v>1907</v>
      </c>
      <c r="B589" s="17" t="s">
        <v>632</v>
      </c>
      <c r="C589" s="17" t="s">
        <v>605</v>
      </c>
      <c r="D589" s="38" t="s">
        <v>605</v>
      </c>
      <c r="E589" s="17" t="s">
        <v>689</v>
      </c>
      <c r="F589" s="17">
        <v>13200215</v>
      </c>
      <c r="G589" s="34">
        <v>44018</v>
      </c>
      <c r="H589" s="17" t="s">
        <v>1948</v>
      </c>
      <c r="I589" s="17" t="s">
        <v>310</v>
      </c>
      <c r="J589" s="35" t="s">
        <v>976</v>
      </c>
      <c r="K589" s="68">
        <v>78431</v>
      </c>
    </row>
    <row r="590" spans="1:11" ht="13.5">
      <c r="A590" s="24" t="s">
        <v>1907</v>
      </c>
      <c r="B590" s="17" t="s">
        <v>606</v>
      </c>
      <c r="C590" s="24" t="s">
        <v>977</v>
      </c>
      <c r="D590" s="38">
        <v>43922</v>
      </c>
      <c r="E590" s="17" t="s">
        <v>657</v>
      </c>
      <c r="F590" s="17">
        <v>13200095</v>
      </c>
      <c r="G590" s="34">
        <v>44018</v>
      </c>
      <c r="H590" s="17" t="s">
        <v>997</v>
      </c>
      <c r="I590" s="17" t="s">
        <v>998</v>
      </c>
      <c r="J590" s="35" t="s">
        <v>999</v>
      </c>
      <c r="K590" s="68">
        <v>771834</v>
      </c>
    </row>
    <row r="591" spans="1:11" ht="13.5">
      <c r="A591" s="24" t="s">
        <v>1907</v>
      </c>
      <c r="B591" s="17" t="s">
        <v>609</v>
      </c>
      <c r="C591" s="17" t="s">
        <v>605</v>
      </c>
      <c r="D591" s="38" t="s">
        <v>605</v>
      </c>
      <c r="E591" s="17" t="s">
        <v>657</v>
      </c>
      <c r="F591" s="17">
        <v>13200096</v>
      </c>
      <c r="G591" s="34">
        <v>44018</v>
      </c>
      <c r="H591" s="17" t="s">
        <v>1000</v>
      </c>
      <c r="I591" s="17" t="s">
        <v>227</v>
      </c>
      <c r="J591" s="35" t="s">
        <v>1001</v>
      </c>
      <c r="K591" s="68">
        <v>30881</v>
      </c>
    </row>
    <row r="592" spans="1:11" ht="13.5">
      <c r="A592" s="24" t="s">
        <v>1907</v>
      </c>
      <c r="B592" s="17" t="s">
        <v>604</v>
      </c>
      <c r="C592" s="17" t="s">
        <v>605</v>
      </c>
      <c r="D592" s="38" t="s">
        <v>605</v>
      </c>
      <c r="E592" s="17" t="s">
        <v>657</v>
      </c>
      <c r="F592" s="17">
        <v>13200097</v>
      </c>
      <c r="G592" s="34">
        <v>44018</v>
      </c>
      <c r="H592" s="17" t="s">
        <v>1002</v>
      </c>
      <c r="I592" s="17" t="s">
        <v>250</v>
      </c>
      <c r="J592" s="35" t="s">
        <v>1003</v>
      </c>
      <c r="K592" s="68">
        <v>21269</v>
      </c>
    </row>
    <row r="593" spans="1:11" ht="13.5">
      <c r="A593" s="24" t="s">
        <v>1907</v>
      </c>
      <c r="B593" s="17" t="s">
        <v>606</v>
      </c>
      <c r="C593" s="24" t="s">
        <v>977</v>
      </c>
      <c r="D593" s="38">
        <v>43922</v>
      </c>
      <c r="E593" s="17" t="s">
        <v>657</v>
      </c>
      <c r="F593" s="17">
        <v>13200098</v>
      </c>
      <c r="G593" s="34">
        <v>44018</v>
      </c>
      <c r="H593" s="17" t="s">
        <v>1004</v>
      </c>
      <c r="I593" s="17" t="s">
        <v>1005</v>
      </c>
      <c r="J593" s="35" t="s">
        <v>1006</v>
      </c>
      <c r="K593" s="68">
        <v>297500</v>
      </c>
    </row>
    <row r="594" spans="1:11" ht="27">
      <c r="A594" s="24" t="s">
        <v>1907</v>
      </c>
      <c r="B594" s="17" t="s">
        <v>606</v>
      </c>
      <c r="C594" s="24" t="s">
        <v>1007</v>
      </c>
      <c r="D594" s="38">
        <v>43977</v>
      </c>
      <c r="E594" s="17" t="s">
        <v>689</v>
      </c>
      <c r="F594" s="17">
        <v>13200216</v>
      </c>
      <c r="G594" s="34">
        <v>44020</v>
      </c>
      <c r="H594" s="17" t="s">
        <v>1008</v>
      </c>
      <c r="I594" s="17" t="s">
        <v>612</v>
      </c>
      <c r="J594" s="35" t="s">
        <v>1009</v>
      </c>
      <c r="K594" s="68">
        <v>840000</v>
      </c>
    </row>
    <row r="595" spans="1:11" ht="40.5">
      <c r="A595" s="24" t="s">
        <v>1907</v>
      </c>
      <c r="B595" s="17" t="s">
        <v>632</v>
      </c>
      <c r="C595" s="17" t="s">
        <v>605</v>
      </c>
      <c r="D595" s="38" t="s">
        <v>605</v>
      </c>
      <c r="E595" s="17" t="s">
        <v>689</v>
      </c>
      <c r="F595" s="17">
        <v>13200217</v>
      </c>
      <c r="G595" s="34">
        <v>44021</v>
      </c>
      <c r="H595" s="17" t="s">
        <v>1949</v>
      </c>
      <c r="I595" s="17" t="s">
        <v>1010</v>
      </c>
      <c r="J595" s="35" t="s">
        <v>1011</v>
      </c>
      <c r="K595" s="68">
        <v>112045</v>
      </c>
    </row>
    <row r="596" spans="1:11" ht="27">
      <c r="A596" s="24" t="s">
        <v>1907</v>
      </c>
      <c r="B596" s="17" t="s">
        <v>604</v>
      </c>
      <c r="C596" s="17" t="s">
        <v>605</v>
      </c>
      <c r="D596" s="38" t="s">
        <v>605</v>
      </c>
      <c r="E596" s="17" t="s">
        <v>689</v>
      </c>
      <c r="F596" s="17">
        <v>13200218</v>
      </c>
      <c r="G596" s="34">
        <v>44021</v>
      </c>
      <c r="H596" s="17" t="s">
        <v>1012</v>
      </c>
      <c r="I596" s="17" t="s">
        <v>989</v>
      </c>
      <c r="J596" s="35" t="s">
        <v>990</v>
      </c>
      <c r="K596" s="68">
        <v>342206</v>
      </c>
    </row>
    <row r="597" spans="1:11" ht="40.5">
      <c r="A597" s="24" t="s">
        <v>1907</v>
      </c>
      <c r="B597" s="17" t="s">
        <v>632</v>
      </c>
      <c r="C597" s="17" t="s">
        <v>605</v>
      </c>
      <c r="D597" s="38" t="s">
        <v>605</v>
      </c>
      <c r="E597" s="17" t="s">
        <v>689</v>
      </c>
      <c r="F597" s="17">
        <v>13200219</v>
      </c>
      <c r="G597" s="34">
        <v>44022</v>
      </c>
      <c r="H597" s="17" t="s">
        <v>1950</v>
      </c>
      <c r="I597" s="17" t="s">
        <v>166</v>
      </c>
      <c r="J597" s="35" t="s">
        <v>1013</v>
      </c>
      <c r="K597" s="68">
        <v>67227</v>
      </c>
    </row>
    <row r="598" spans="1:11" ht="27">
      <c r="A598" s="24" t="s">
        <v>1907</v>
      </c>
      <c r="B598" s="17" t="s">
        <v>606</v>
      </c>
      <c r="C598" s="24" t="s">
        <v>1007</v>
      </c>
      <c r="D598" s="38">
        <v>43977</v>
      </c>
      <c r="E598" s="17" t="s">
        <v>689</v>
      </c>
      <c r="F598" s="17">
        <v>13200220</v>
      </c>
      <c r="G598" s="34">
        <v>44025</v>
      </c>
      <c r="H598" s="17" t="s">
        <v>1014</v>
      </c>
      <c r="I598" s="17" t="s">
        <v>1015</v>
      </c>
      <c r="J598" s="35" t="s">
        <v>1016</v>
      </c>
      <c r="K598" s="68">
        <v>640000</v>
      </c>
    </row>
    <row r="599" spans="1:11" ht="40.5">
      <c r="A599" s="24" t="s">
        <v>1907</v>
      </c>
      <c r="B599" s="17" t="s">
        <v>632</v>
      </c>
      <c r="C599" s="17" t="s">
        <v>605</v>
      </c>
      <c r="D599" s="38" t="s">
        <v>605</v>
      </c>
      <c r="E599" s="17" t="s">
        <v>689</v>
      </c>
      <c r="F599" s="17">
        <v>13200221</v>
      </c>
      <c r="G599" s="34">
        <v>44025</v>
      </c>
      <c r="H599" s="17" t="s">
        <v>1951</v>
      </c>
      <c r="I599" s="17" t="s">
        <v>1010</v>
      </c>
      <c r="J599" s="35" t="s">
        <v>1011</v>
      </c>
      <c r="K599" s="68">
        <v>112045</v>
      </c>
    </row>
    <row r="600" spans="1:11" ht="40.5">
      <c r="A600" s="24" t="s">
        <v>1907</v>
      </c>
      <c r="B600" s="17" t="s">
        <v>632</v>
      </c>
      <c r="C600" s="17" t="s">
        <v>605</v>
      </c>
      <c r="D600" s="38" t="s">
        <v>605</v>
      </c>
      <c r="E600" s="17" t="s">
        <v>689</v>
      </c>
      <c r="F600" s="17">
        <v>13200222</v>
      </c>
      <c r="G600" s="34">
        <v>44025</v>
      </c>
      <c r="H600" s="17" t="s">
        <v>1952</v>
      </c>
      <c r="I600" s="17" t="s">
        <v>166</v>
      </c>
      <c r="J600" s="35" t="s">
        <v>1013</v>
      </c>
      <c r="K600" s="68">
        <v>78431</v>
      </c>
    </row>
    <row r="601" spans="1:11" ht="40.5">
      <c r="A601" s="24" t="s">
        <v>1907</v>
      </c>
      <c r="B601" s="17" t="s">
        <v>632</v>
      </c>
      <c r="C601" s="17" t="s">
        <v>605</v>
      </c>
      <c r="D601" s="38" t="s">
        <v>605</v>
      </c>
      <c r="E601" s="17" t="s">
        <v>689</v>
      </c>
      <c r="F601" s="17">
        <v>13200223</v>
      </c>
      <c r="G601" s="34">
        <v>44025</v>
      </c>
      <c r="H601" s="17" t="s">
        <v>1953</v>
      </c>
      <c r="I601" s="17" t="s">
        <v>166</v>
      </c>
      <c r="J601" s="35" t="s">
        <v>1013</v>
      </c>
      <c r="K601" s="68">
        <v>117647</v>
      </c>
    </row>
    <row r="602" spans="1:11" ht="40.5">
      <c r="A602" s="24" t="s">
        <v>1907</v>
      </c>
      <c r="B602" s="17" t="s">
        <v>632</v>
      </c>
      <c r="C602" s="17" t="s">
        <v>605</v>
      </c>
      <c r="D602" s="38" t="s">
        <v>605</v>
      </c>
      <c r="E602" s="17" t="s">
        <v>689</v>
      </c>
      <c r="F602" s="17">
        <v>13200224</v>
      </c>
      <c r="G602" s="34">
        <v>44026</v>
      </c>
      <c r="H602" s="17" t="s">
        <v>1954</v>
      </c>
      <c r="I602" s="17" t="s">
        <v>305</v>
      </c>
      <c r="J602" s="35" t="s">
        <v>985</v>
      </c>
      <c r="K602" s="68">
        <v>242000</v>
      </c>
    </row>
    <row r="603" spans="1:11" ht="40.5">
      <c r="A603" s="24" t="s">
        <v>1907</v>
      </c>
      <c r="B603" s="17" t="s">
        <v>632</v>
      </c>
      <c r="C603" s="17" t="s">
        <v>605</v>
      </c>
      <c r="D603" s="38" t="s">
        <v>605</v>
      </c>
      <c r="E603" s="17" t="s">
        <v>689</v>
      </c>
      <c r="F603" s="17">
        <v>13200226</v>
      </c>
      <c r="G603" s="34">
        <v>44026</v>
      </c>
      <c r="H603" s="17" t="s">
        <v>1955</v>
      </c>
      <c r="I603" s="17" t="s">
        <v>1017</v>
      </c>
      <c r="J603" s="35" t="s">
        <v>1018</v>
      </c>
      <c r="K603" s="68">
        <v>402646</v>
      </c>
    </row>
    <row r="604" spans="1:11" ht="27">
      <c r="A604" s="24" t="s">
        <v>1907</v>
      </c>
      <c r="B604" s="17" t="s">
        <v>606</v>
      </c>
      <c r="C604" s="24" t="s">
        <v>1007</v>
      </c>
      <c r="D604" s="38">
        <v>43977</v>
      </c>
      <c r="E604" s="17" t="s">
        <v>689</v>
      </c>
      <c r="F604" s="17">
        <v>13200227</v>
      </c>
      <c r="G604" s="34">
        <v>44026</v>
      </c>
      <c r="H604" s="17" t="s">
        <v>1019</v>
      </c>
      <c r="I604" s="17" t="s">
        <v>1015</v>
      </c>
      <c r="J604" s="35" t="s">
        <v>1016</v>
      </c>
      <c r="K604" s="68">
        <v>780000</v>
      </c>
    </row>
    <row r="605" spans="1:11" ht="40.5">
      <c r="A605" s="24" t="s">
        <v>1907</v>
      </c>
      <c r="B605" s="17" t="s">
        <v>632</v>
      </c>
      <c r="C605" s="17" t="s">
        <v>605</v>
      </c>
      <c r="D605" s="38" t="s">
        <v>605</v>
      </c>
      <c r="E605" s="17" t="s">
        <v>689</v>
      </c>
      <c r="F605" s="17">
        <v>13200228</v>
      </c>
      <c r="G605" s="34">
        <v>44026</v>
      </c>
      <c r="H605" s="17" t="s">
        <v>1956</v>
      </c>
      <c r="I605" s="17" t="s">
        <v>1020</v>
      </c>
      <c r="J605" s="35" t="s">
        <v>996</v>
      </c>
      <c r="K605" s="68">
        <v>135000</v>
      </c>
    </row>
    <row r="606" spans="1:11" ht="27">
      <c r="A606" s="24" t="s">
        <v>1907</v>
      </c>
      <c r="B606" s="17" t="s">
        <v>609</v>
      </c>
      <c r="C606" s="17" t="s">
        <v>605</v>
      </c>
      <c r="D606" s="38" t="s">
        <v>605</v>
      </c>
      <c r="E606" s="17" t="s">
        <v>689</v>
      </c>
      <c r="F606" s="17">
        <v>13200229</v>
      </c>
      <c r="G606" s="34">
        <v>44027</v>
      </c>
      <c r="H606" s="17" t="s">
        <v>1021</v>
      </c>
      <c r="I606" s="17" t="s">
        <v>1022</v>
      </c>
      <c r="J606" s="35" t="s">
        <v>1023</v>
      </c>
      <c r="K606" s="68">
        <v>358543</v>
      </c>
    </row>
    <row r="607" spans="1:11" ht="40.5">
      <c r="A607" s="24" t="s">
        <v>1907</v>
      </c>
      <c r="B607" s="17" t="s">
        <v>632</v>
      </c>
      <c r="C607" s="17" t="s">
        <v>605</v>
      </c>
      <c r="D607" s="38" t="s">
        <v>605</v>
      </c>
      <c r="E607" s="17" t="s">
        <v>689</v>
      </c>
      <c r="F607" s="17">
        <v>13200230</v>
      </c>
      <c r="G607" s="34">
        <v>44029</v>
      </c>
      <c r="H607" s="17" t="s">
        <v>1957</v>
      </c>
      <c r="I607" s="17" t="s">
        <v>310</v>
      </c>
      <c r="J607" s="35" t="s">
        <v>976</v>
      </c>
      <c r="K607" s="68">
        <v>67227</v>
      </c>
    </row>
    <row r="608" spans="1:11" ht="13.5">
      <c r="A608" s="24" t="s">
        <v>1907</v>
      </c>
      <c r="B608" s="17" t="s">
        <v>604</v>
      </c>
      <c r="C608" s="17" t="s">
        <v>605</v>
      </c>
      <c r="D608" s="38" t="s">
        <v>605</v>
      </c>
      <c r="E608" s="17" t="s">
        <v>689</v>
      </c>
      <c r="F608" s="17">
        <v>13200231</v>
      </c>
      <c r="G608" s="34">
        <v>44029</v>
      </c>
      <c r="H608" s="17" t="s">
        <v>1024</v>
      </c>
      <c r="I608" s="17" t="s">
        <v>989</v>
      </c>
      <c r="J608" s="35" t="s">
        <v>990</v>
      </c>
      <c r="K608" s="68">
        <v>342206</v>
      </c>
    </row>
    <row r="609" spans="1:11" ht="40.5">
      <c r="A609" s="24" t="s">
        <v>1907</v>
      </c>
      <c r="B609" s="17" t="s">
        <v>632</v>
      </c>
      <c r="C609" s="17" t="s">
        <v>605</v>
      </c>
      <c r="D609" s="38" t="s">
        <v>605</v>
      </c>
      <c r="E609" s="17" t="s">
        <v>689</v>
      </c>
      <c r="F609" s="17">
        <v>13200232</v>
      </c>
      <c r="G609" s="34">
        <v>44032</v>
      </c>
      <c r="H609" s="17" t="s">
        <v>1958</v>
      </c>
      <c r="I609" s="17" t="s">
        <v>1010</v>
      </c>
      <c r="J609" s="35" t="s">
        <v>1011</v>
      </c>
      <c r="K609" s="68">
        <v>112045</v>
      </c>
    </row>
    <row r="610" spans="1:11" ht="27">
      <c r="A610" s="24" t="s">
        <v>1907</v>
      </c>
      <c r="B610" s="17" t="s">
        <v>609</v>
      </c>
      <c r="C610" s="17" t="s">
        <v>605</v>
      </c>
      <c r="D610" s="38" t="s">
        <v>605</v>
      </c>
      <c r="E610" s="17" t="s">
        <v>689</v>
      </c>
      <c r="F610" s="17">
        <v>13200233</v>
      </c>
      <c r="G610" s="34">
        <v>44033</v>
      </c>
      <c r="H610" s="17" t="s">
        <v>1025</v>
      </c>
      <c r="I610" s="17" t="s">
        <v>1017</v>
      </c>
      <c r="J610" s="35" t="s">
        <v>1018</v>
      </c>
      <c r="K610" s="68">
        <v>202300</v>
      </c>
    </row>
    <row r="611" spans="1:11" ht="40.5">
      <c r="A611" s="24" t="s">
        <v>1907</v>
      </c>
      <c r="B611" s="17" t="s">
        <v>632</v>
      </c>
      <c r="C611" s="17" t="s">
        <v>605</v>
      </c>
      <c r="D611" s="38" t="s">
        <v>605</v>
      </c>
      <c r="E611" s="17" t="s">
        <v>689</v>
      </c>
      <c r="F611" s="17">
        <v>13200234</v>
      </c>
      <c r="G611" s="34">
        <v>44033</v>
      </c>
      <c r="H611" s="17" t="s">
        <v>1930</v>
      </c>
      <c r="I611" s="17" t="s">
        <v>1026</v>
      </c>
      <c r="J611" s="35" t="s">
        <v>1027</v>
      </c>
      <c r="K611" s="68">
        <v>1225000</v>
      </c>
    </row>
    <row r="612" spans="1:11" ht="40.5">
      <c r="A612" s="24" t="s">
        <v>1907</v>
      </c>
      <c r="B612" s="17" t="s">
        <v>632</v>
      </c>
      <c r="C612" s="17" t="s">
        <v>605</v>
      </c>
      <c r="D612" s="38" t="s">
        <v>605</v>
      </c>
      <c r="E612" s="17" t="s">
        <v>689</v>
      </c>
      <c r="F612" s="17">
        <v>13200235</v>
      </c>
      <c r="G612" s="34">
        <v>44033</v>
      </c>
      <c r="H612" s="17" t="s">
        <v>1959</v>
      </c>
      <c r="I612" s="17" t="s">
        <v>78</v>
      </c>
      <c r="J612" s="35" t="s">
        <v>1028</v>
      </c>
      <c r="K612" s="68">
        <v>145658</v>
      </c>
    </row>
    <row r="613" spans="1:11" ht="27">
      <c r="A613" s="24" t="s">
        <v>1907</v>
      </c>
      <c r="B613" s="17" t="s">
        <v>606</v>
      </c>
      <c r="C613" s="24" t="s">
        <v>977</v>
      </c>
      <c r="D613" s="38">
        <v>43922</v>
      </c>
      <c r="E613" s="17" t="s">
        <v>689</v>
      </c>
      <c r="F613" s="17">
        <v>13200236</v>
      </c>
      <c r="G613" s="34">
        <v>44034</v>
      </c>
      <c r="H613" s="17" t="s">
        <v>1029</v>
      </c>
      <c r="I613" s="17" t="s">
        <v>979</v>
      </c>
      <c r="J613" s="35" t="s">
        <v>980</v>
      </c>
      <c r="K613" s="68">
        <v>58310</v>
      </c>
    </row>
    <row r="614" spans="1:11" ht="40.5">
      <c r="A614" s="24" t="s">
        <v>1907</v>
      </c>
      <c r="B614" s="17" t="s">
        <v>632</v>
      </c>
      <c r="C614" s="17" t="s">
        <v>605</v>
      </c>
      <c r="D614" s="38" t="s">
        <v>605</v>
      </c>
      <c r="E614" s="17" t="s">
        <v>689</v>
      </c>
      <c r="F614" s="17">
        <v>13200237</v>
      </c>
      <c r="G614" s="34">
        <v>44035</v>
      </c>
      <c r="H614" s="17" t="s">
        <v>1960</v>
      </c>
      <c r="I614" s="17" t="s">
        <v>305</v>
      </c>
      <c r="J614" s="35" t="s">
        <v>985</v>
      </c>
      <c r="K614" s="68">
        <v>489000</v>
      </c>
    </row>
    <row r="615" spans="1:11" ht="27">
      <c r="A615" s="24" t="s">
        <v>1907</v>
      </c>
      <c r="B615" s="17" t="s">
        <v>604</v>
      </c>
      <c r="C615" s="17" t="s">
        <v>605</v>
      </c>
      <c r="D615" s="38" t="s">
        <v>605</v>
      </c>
      <c r="E615" s="17" t="s">
        <v>657</v>
      </c>
      <c r="F615" s="17">
        <v>13200099</v>
      </c>
      <c r="G615" s="34">
        <v>44035</v>
      </c>
      <c r="H615" s="17" t="s">
        <v>1030</v>
      </c>
      <c r="I615" s="17" t="s">
        <v>1031</v>
      </c>
      <c r="J615" s="35" t="s">
        <v>1032</v>
      </c>
      <c r="K615" s="68">
        <v>50256</v>
      </c>
    </row>
    <row r="616" spans="1:11" ht="13.5">
      <c r="A616" s="24" t="s">
        <v>1907</v>
      </c>
      <c r="B616" s="17" t="s">
        <v>604</v>
      </c>
      <c r="C616" s="17" t="s">
        <v>605</v>
      </c>
      <c r="D616" s="38" t="s">
        <v>605</v>
      </c>
      <c r="E616" s="17" t="s">
        <v>689</v>
      </c>
      <c r="F616" s="17">
        <v>13200238</v>
      </c>
      <c r="G616" s="34">
        <v>44036</v>
      </c>
      <c r="H616" s="17" t="s">
        <v>1033</v>
      </c>
      <c r="I616" s="17" t="s">
        <v>989</v>
      </c>
      <c r="J616" s="35" t="s">
        <v>990</v>
      </c>
      <c r="K616" s="68">
        <v>342206</v>
      </c>
    </row>
    <row r="617" spans="1:11" ht="40.5">
      <c r="A617" s="24" t="s">
        <v>1907</v>
      </c>
      <c r="B617" s="17" t="s">
        <v>632</v>
      </c>
      <c r="C617" s="17" t="s">
        <v>605</v>
      </c>
      <c r="D617" s="38" t="s">
        <v>605</v>
      </c>
      <c r="E617" s="17" t="s">
        <v>689</v>
      </c>
      <c r="F617" s="17">
        <v>13200239</v>
      </c>
      <c r="G617" s="34">
        <v>44036</v>
      </c>
      <c r="H617" s="17" t="s">
        <v>1961</v>
      </c>
      <c r="I617" s="17" t="s">
        <v>986</v>
      </c>
      <c r="J617" s="35" t="s">
        <v>987</v>
      </c>
      <c r="K617" s="68">
        <v>390000</v>
      </c>
    </row>
    <row r="618" spans="1:11" ht="40.5">
      <c r="A618" s="24" t="s">
        <v>1907</v>
      </c>
      <c r="B618" s="17" t="s">
        <v>632</v>
      </c>
      <c r="C618" s="17" t="s">
        <v>605</v>
      </c>
      <c r="D618" s="38" t="s">
        <v>605</v>
      </c>
      <c r="E618" s="17" t="s">
        <v>689</v>
      </c>
      <c r="F618" s="17">
        <v>13200240</v>
      </c>
      <c r="G618" s="34">
        <v>44039</v>
      </c>
      <c r="H618" s="17" t="s">
        <v>1962</v>
      </c>
      <c r="I618" s="17" t="s">
        <v>986</v>
      </c>
      <c r="J618" s="35" t="s">
        <v>987</v>
      </c>
      <c r="K618" s="68">
        <v>274999</v>
      </c>
    </row>
    <row r="619" spans="1:11" ht="40.5">
      <c r="A619" s="24" t="s">
        <v>1907</v>
      </c>
      <c r="B619" s="17" t="s">
        <v>632</v>
      </c>
      <c r="C619" s="17" t="s">
        <v>605</v>
      </c>
      <c r="D619" s="38" t="s">
        <v>605</v>
      </c>
      <c r="E619" s="17" t="s">
        <v>689</v>
      </c>
      <c r="F619" s="17">
        <v>13200241</v>
      </c>
      <c r="G619" s="34">
        <v>44040</v>
      </c>
      <c r="H619" s="17" t="s">
        <v>1963</v>
      </c>
      <c r="I619" s="17" t="s">
        <v>310</v>
      </c>
      <c r="J619" s="35" t="s">
        <v>976</v>
      </c>
      <c r="K619" s="68">
        <v>78431</v>
      </c>
    </row>
    <row r="620" spans="1:11" ht="40.5">
      <c r="A620" s="24" t="s">
        <v>1907</v>
      </c>
      <c r="B620" s="17" t="s">
        <v>632</v>
      </c>
      <c r="C620" s="17" t="s">
        <v>605</v>
      </c>
      <c r="D620" s="38" t="s">
        <v>605</v>
      </c>
      <c r="E620" s="17" t="s">
        <v>689</v>
      </c>
      <c r="F620" s="17">
        <v>13200242</v>
      </c>
      <c r="G620" s="34">
        <v>44040</v>
      </c>
      <c r="H620" s="17" t="s">
        <v>1964</v>
      </c>
      <c r="I620" s="17" t="s">
        <v>310</v>
      </c>
      <c r="J620" s="35" t="s">
        <v>976</v>
      </c>
      <c r="K620" s="68">
        <v>67227</v>
      </c>
    </row>
    <row r="621" spans="1:11" ht="13.5">
      <c r="A621" s="24" t="s">
        <v>1907</v>
      </c>
      <c r="B621" s="17" t="s">
        <v>609</v>
      </c>
      <c r="C621" s="17" t="s">
        <v>605</v>
      </c>
      <c r="D621" s="38" t="s">
        <v>605</v>
      </c>
      <c r="E621" s="17" t="s">
        <v>657</v>
      </c>
      <c r="F621" s="17">
        <v>13200100</v>
      </c>
      <c r="G621" s="34">
        <v>44040</v>
      </c>
      <c r="H621" s="17" t="s">
        <v>1931</v>
      </c>
      <c r="I621" s="24" t="s">
        <v>1658</v>
      </c>
      <c r="J621" s="23" t="s">
        <v>994</v>
      </c>
      <c r="K621" s="68">
        <v>65915</v>
      </c>
    </row>
    <row r="622" spans="1:11" ht="27">
      <c r="A622" s="24" t="s">
        <v>1907</v>
      </c>
      <c r="B622" s="17" t="s">
        <v>609</v>
      </c>
      <c r="C622" s="17" t="s">
        <v>605</v>
      </c>
      <c r="D622" s="38" t="s">
        <v>605</v>
      </c>
      <c r="E622" s="17" t="s">
        <v>689</v>
      </c>
      <c r="F622" s="17">
        <v>13200243</v>
      </c>
      <c r="G622" s="34">
        <v>44040</v>
      </c>
      <c r="H622" s="17" t="s">
        <v>1034</v>
      </c>
      <c r="I622" s="17" t="s">
        <v>1017</v>
      </c>
      <c r="J622" s="35" t="s">
        <v>1018</v>
      </c>
      <c r="K622" s="68">
        <v>998553</v>
      </c>
    </row>
    <row r="623" spans="1:11" ht="40.5">
      <c r="A623" s="24" t="s">
        <v>1907</v>
      </c>
      <c r="B623" s="17" t="s">
        <v>632</v>
      </c>
      <c r="C623" s="17" t="s">
        <v>605</v>
      </c>
      <c r="D623" s="38" t="s">
        <v>605</v>
      </c>
      <c r="E623" s="17" t="s">
        <v>689</v>
      </c>
      <c r="F623" s="17">
        <v>13200244</v>
      </c>
      <c r="G623" s="34">
        <v>44041</v>
      </c>
      <c r="H623" s="17" t="s">
        <v>1965</v>
      </c>
      <c r="I623" s="17" t="s">
        <v>995</v>
      </c>
      <c r="J623" s="35" t="s">
        <v>996</v>
      </c>
      <c r="K623" s="68">
        <v>220000</v>
      </c>
    </row>
    <row r="624" spans="1:11" ht="13.5">
      <c r="A624" s="24" t="s">
        <v>1907</v>
      </c>
      <c r="B624" s="24" t="s">
        <v>788</v>
      </c>
      <c r="C624" s="24" t="s">
        <v>1035</v>
      </c>
      <c r="D624" s="38">
        <v>43385</v>
      </c>
      <c r="E624" s="17" t="s">
        <v>689</v>
      </c>
      <c r="F624" s="17">
        <v>13200245</v>
      </c>
      <c r="G624" s="34">
        <v>44041</v>
      </c>
      <c r="H624" s="17" t="s">
        <v>1966</v>
      </c>
      <c r="I624" s="17" t="s">
        <v>1036</v>
      </c>
      <c r="J624" s="35" t="s">
        <v>1037</v>
      </c>
      <c r="K624" s="68">
        <v>172016</v>
      </c>
    </row>
    <row r="625" spans="1:11" ht="40.5">
      <c r="A625" s="24" t="s">
        <v>1907</v>
      </c>
      <c r="B625" s="17" t="s">
        <v>632</v>
      </c>
      <c r="C625" s="17" t="s">
        <v>605</v>
      </c>
      <c r="D625" s="38" t="s">
        <v>605</v>
      </c>
      <c r="E625" s="17" t="s">
        <v>689</v>
      </c>
      <c r="F625" s="17">
        <v>13200246</v>
      </c>
      <c r="G625" s="34">
        <v>44042</v>
      </c>
      <c r="H625" s="17" t="s">
        <v>1967</v>
      </c>
      <c r="I625" s="17" t="s">
        <v>995</v>
      </c>
      <c r="J625" s="35" t="s">
        <v>996</v>
      </c>
      <c r="K625" s="68">
        <v>306200</v>
      </c>
    </row>
    <row r="626" spans="1:11" ht="40.5">
      <c r="A626" s="24" t="s">
        <v>1907</v>
      </c>
      <c r="B626" s="17" t="s">
        <v>632</v>
      </c>
      <c r="C626" s="17" t="s">
        <v>605</v>
      </c>
      <c r="D626" s="38" t="s">
        <v>605</v>
      </c>
      <c r="E626" s="17" t="s">
        <v>689</v>
      </c>
      <c r="F626" s="17">
        <v>13200247</v>
      </c>
      <c r="G626" s="34">
        <v>44043</v>
      </c>
      <c r="H626" s="17" t="s">
        <v>1968</v>
      </c>
      <c r="I626" s="17" t="s">
        <v>305</v>
      </c>
      <c r="J626" s="35" t="s">
        <v>985</v>
      </c>
      <c r="K626" s="68">
        <v>374000</v>
      </c>
    </row>
    <row r="627" spans="1:11" ht="40.5">
      <c r="A627" s="24" t="s">
        <v>1907</v>
      </c>
      <c r="B627" s="17" t="s">
        <v>632</v>
      </c>
      <c r="C627" s="17" t="s">
        <v>605</v>
      </c>
      <c r="D627" s="38" t="s">
        <v>605</v>
      </c>
      <c r="E627" s="17" t="s">
        <v>689</v>
      </c>
      <c r="F627" s="17">
        <v>13200248</v>
      </c>
      <c r="G627" s="34">
        <v>44043</v>
      </c>
      <c r="H627" s="17" t="s">
        <v>1969</v>
      </c>
      <c r="I627" s="17" t="s">
        <v>1026</v>
      </c>
      <c r="J627" s="35" t="s">
        <v>1027</v>
      </c>
      <c r="K627" s="68">
        <v>280000</v>
      </c>
    </row>
    <row r="628" spans="1:11" ht="40.5">
      <c r="A628" s="24" t="s">
        <v>1907</v>
      </c>
      <c r="B628" s="17" t="s">
        <v>647</v>
      </c>
      <c r="C628" s="17" t="s">
        <v>605</v>
      </c>
      <c r="D628" s="38" t="s">
        <v>605</v>
      </c>
      <c r="E628" s="17" t="s">
        <v>649</v>
      </c>
      <c r="F628" s="17" t="s">
        <v>1038</v>
      </c>
      <c r="G628" s="34">
        <v>44016</v>
      </c>
      <c r="H628" s="17" t="s">
        <v>1039</v>
      </c>
      <c r="I628" s="16" t="s">
        <v>1720</v>
      </c>
      <c r="J628" s="18" t="s">
        <v>501</v>
      </c>
      <c r="K628" s="68">
        <v>2110050</v>
      </c>
    </row>
    <row r="629" spans="1:11" ht="13.5">
      <c r="A629" s="24" t="s">
        <v>1907</v>
      </c>
      <c r="B629" s="17" t="s">
        <v>647</v>
      </c>
      <c r="C629" s="17" t="s">
        <v>605</v>
      </c>
      <c r="D629" s="38" t="s">
        <v>605</v>
      </c>
      <c r="E629" s="17" t="s">
        <v>649</v>
      </c>
      <c r="F629" s="17">
        <v>22674470</v>
      </c>
      <c r="G629" s="34">
        <v>44026</v>
      </c>
      <c r="H629" s="24" t="s">
        <v>1040</v>
      </c>
      <c r="I629" s="16" t="s">
        <v>222</v>
      </c>
      <c r="J629" s="18" t="s">
        <v>502</v>
      </c>
      <c r="K629" s="68">
        <v>13374450</v>
      </c>
    </row>
    <row r="630" spans="1:11" ht="13.5">
      <c r="A630" s="24" t="s">
        <v>1907</v>
      </c>
      <c r="B630" s="17" t="s">
        <v>647</v>
      </c>
      <c r="C630" s="17" t="s">
        <v>605</v>
      </c>
      <c r="D630" s="38" t="s">
        <v>605</v>
      </c>
      <c r="E630" s="17" t="s">
        <v>649</v>
      </c>
      <c r="F630" s="24">
        <v>25360</v>
      </c>
      <c r="G630" s="38">
        <v>44029</v>
      </c>
      <c r="H630" s="24" t="s">
        <v>1041</v>
      </c>
      <c r="I630" s="24" t="s">
        <v>1042</v>
      </c>
      <c r="J630" s="23" t="s">
        <v>1043</v>
      </c>
      <c r="K630" s="43">
        <v>128785</v>
      </c>
    </row>
    <row r="631" spans="1:11" ht="27">
      <c r="A631" s="17" t="s">
        <v>1901</v>
      </c>
      <c r="B631" s="17" t="s">
        <v>604</v>
      </c>
      <c r="C631" s="17" t="s">
        <v>605</v>
      </c>
      <c r="D631" s="38" t="s">
        <v>605</v>
      </c>
      <c r="E631" s="17" t="s">
        <v>657</v>
      </c>
      <c r="F631" s="24">
        <v>14200083</v>
      </c>
      <c r="G631" s="38">
        <v>44013</v>
      </c>
      <c r="H631" s="17" t="s">
        <v>1920</v>
      </c>
      <c r="I631" s="32" t="s">
        <v>619</v>
      </c>
      <c r="J631" s="35" t="s">
        <v>614</v>
      </c>
      <c r="K631" s="44">
        <v>4360822</v>
      </c>
    </row>
    <row r="632" spans="1:11" ht="40.5">
      <c r="A632" s="17" t="s">
        <v>1901</v>
      </c>
      <c r="B632" s="17" t="s">
        <v>632</v>
      </c>
      <c r="C632" s="17" t="s">
        <v>605</v>
      </c>
      <c r="D632" s="38" t="s">
        <v>605</v>
      </c>
      <c r="E632" s="17" t="s">
        <v>689</v>
      </c>
      <c r="F632" s="24">
        <v>14200118</v>
      </c>
      <c r="G632" s="38">
        <v>44013</v>
      </c>
      <c r="H632" s="17" t="s">
        <v>624</v>
      </c>
      <c r="I632" s="32" t="s">
        <v>305</v>
      </c>
      <c r="J632" s="35" t="s">
        <v>177</v>
      </c>
      <c r="K632" s="44">
        <v>100000</v>
      </c>
    </row>
    <row r="633" spans="1:11" ht="27">
      <c r="A633" s="17" t="s">
        <v>1901</v>
      </c>
      <c r="B633" s="17" t="s">
        <v>606</v>
      </c>
      <c r="C633" s="17" t="s">
        <v>625</v>
      </c>
      <c r="D633" s="38">
        <v>43977</v>
      </c>
      <c r="E633" s="17" t="s">
        <v>689</v>
      </c>
      <c r="F633" s="24">
        <v>14200119</v>
      </c>
      <c r="G633" s="38">
        <v>44013</v>
      </c>
      <c r="H633" s="17" t="s">
        <v>641</v>
      </c>
      <c r="I633" s="32" t="s">
        <v>612</v>
      </c>
      <c r="J633" s="35" t="s">
        <v>611</v>
      </c>
      <c r="K633" s="44">
        <v>112000</v>
      </c>
    </row>
    <row r="634" spans="1:11" ht="27">
      <c r="A634" s="17" t="s">
        <v>1901</v>
      </c>
      <c r="B634" s="17" t="s">
        <v>609</v>
      </c>
      <c r="C634" s="17" t="s">
        <v>605</v>
      </c>
      <c r="D634" s="38" t="s">
        <v>605</v>
      </c>
      <c r="E634" s="17" t="s">
        <v>689</v>
      </c>
      <c r="F634" s="24">
        <v>14200121</v>
      </c>
      <c r="G634" s="38">
        <v>44013</v>
      </c>
      <c r="H634" s="17" t="s">
        <v>626</v>
      </c>
      <c r="I634" s="32" t="s">
        <v>620</v>
      </c>
      <c r="J634" s="35" t="s">
        <v>615</v>
      </c>
      <c r="K634" s="44">
        <v>1697700</v>
      </c>
    </row>
    <row r="635" spans="1:11" ht="27">
      <c r="A635" s="17" t="s">
        <v>1901</v>
      </c>
      <c r="B635" s="17" t="s">
        <v>606</v>
      </c>
      <c r="C635" s="17" t="s">
        <v>607</v>
      </c>
      <c r="D635" s="38">
        <v>42320</v>
      </c>
      <c r="E635" s="17" t="s">
        <v>689</v>
      </c>
      <c r="F635" s="24">
        <v>14200122</v>
      </c>
      <c r="G635" s="38">
        <v>44018</v>
      </c>
      <c r="H635" s="17" t="s">
        <v>643</v>
      </c>
      <c r="I635" s="32" t="s">
        <v>195</v>
      </c>
      <c r="J635" s="35" t="s">
        <v>194</v>
      </c>
      <c r="K635" s="44">
        <v>34148</v>
      </c>
    </row>
    <row r="636" spans="1:11" ht="27">
      <c r="A636" s="17" t="s">
        <v>1901</v>
      </c>
      <c r="B636" s="17" t="s">
        <v>606</v>
      </c>
      <c r="C636" s="17" t="s">
        <v>625</v>
      </c>
      <c r="D636" s="38">
        <v>43977</v>
      </c>
      <c r="E636" s="17" t="s">
        <v>689</v>
      </c>
      <c r="F636" s="24">
        <v>14200123</v>
      </c>
      <c r="G636" s="38">
        <v>44018</v>
      </c>
      <c r="H636" s="17" t="s">
        <v>641</v>
      </c>
      <c r="I636" s="32" t="s">
        <v>612</v>
      </c>
      <c r="J636" s="35" t="s">
        <v>611</v>
      </c>
      <c r="K636" s="44">
        <v>112000</v>
      </c>
    </row>
    <row r="637" spans="1:11" ht="27">
      <c r="A637" s="17" t="s">
        <v>1901</v>
      </c>
      <c r="B637" s="17" t="s">
        <v>604</v>
      </c>
      <c r="C637" s="17" t="s">
        <v>605</v>
      </c>
      <c r="D637" s="38" t="s">
        <v>605</v>
      </c>
      <c r="E637" s="17" t="s">
        <v>689</v>
      </c>
      <c r="F637" s="24">
        <v>14200124</v>
      </c>
      <c r="G637" s="38">
        <v>44019</v>
      </c>
      <c r="H637" s="17" t="s">
        <v>640</v>
      </c>
      <c r="I637" s="32" t="s">
        <v>623</v>
      </c>
      <c r="J637" s="35" t="s">
        <v>610</v>
      </c>
      <c r="K637" s="44">
        <v>76000</v>
      </c>
    </row>
    <row r="638" spans="1:11" ht="27">
      <c r="A638" s="17" t="s">
        <v>1901</v>
      </c>
      <c r="B638" s="17" t="s">
        <v>609</v>
      </c>
      <c r="C638" s="17" t="s">
        <v>605</v>
      </c>
      <c r="D638" s="38" t="s">
        <v>605</v>
      </c>
      <c r="E638" s="17" t="s">
        <v>657</v>
      </c>
      <c r="F638" s="24">
        <v>14200084</v>
      </c>
      <c r="G638" s="38">
        <v>44021</v>
      </c>
      <c r="H638" s="17" t="s">
        <v>642</v>
      </c>
      <c r="I638" s="17" t="s">
        <v>974</v>
      </c>
      <c r="J638" s="35" t="s">
        <v>975</v>
      </c>
      <c r="K638" s="44">
        <v>17255</v>
      </c>
    </row>
    <row r="639" spans="1:11" ht="27">
      <c r="A639" s="17" t="s">
        <v>1901</v>
      </c>
      <c r="B639" s="17" t="s">
        <v>606</v>
      </c>
      <c r="C639" s="17" t="s">
        <v>608</v>
      </c>
      <c r="D639" s="38">
        <v>43911</v>
      </c>
      <c r="E639" s="17" t="s">
        <v>657</v>
      </c>
      <c r="F639" s="24">
        <v>14200085</v>
      </c>
      <c r="G639" s="38">
        <v>44021</v>
      </c>
      <c r="H639" s="17" t="s">
        <v>644</v>
      </c>
      <c r="I639" s="32" t="s">
        <v>1986</v>
      </c>
      <c r="J639" s="35" t="s">
        <v>616</v>
      </c>
      <c r="K639" s="44">
        <v>2028950</v>
      </c>
    </row>
    <row r="640" spans="1:11" ht="27">
      <c r="A640" s="17" t="s">
        <v>1901</v>
      </c>
      <c r="B640" s="17" t="s">
        <v>606</v>
      </c>
      <c r="C640" s="17" t="s">
        <v>608</v>
      </c>
      <c r="D640" s="38">
        <v>43911</v>
      </c>
      <c r="E640" s="17" t="s">
        <v>657</v>
      </c>
      <c r="F640" s="24">
        <v>14200086</v>
      </c>
      <c r="G640" s="38">
        <v>44021</v>
      </c>
      <c r="H640" s="17" t="s">
        <v>645</v>
      </c>
      <c r="I640" s="32" t="s">
        <v>621</v>
      </c>
      <c r="J640" s="35" t="s">
        <v>617</v>
      </c>
      <c r="K640" s="44">
        <v>333200</v>
      </c>
    </row>
    <row r="641" spans="1:11" ht="40.5">
      <c r="A641" s="17" t="s">
        <v>1901</v>
      </c>
      <c r="B641" s="17" t="s">
        <v>632</v>
      </c>
      <c r="C641" s="17" t="s">
        <v>605</v>
      </c>
      <c r="D641" s="38" t="s">
        <v>605</v>
      </c>
      <c r="E641" s="17" t="s">
        <v>689</v>
      </c>
      <c r="F641" s="24">
        <v>14200125</v>
      </c>
      <c r="G641" s="38">
        <v>44021</v>
      </c>
      <c r="H641" s="17" t="s">
        <v>639</v>
      </c>
      <c r="I641" s="32" t="s">
        <v>305</v>
      </c>
      <c r="J641" s="35" t="s">
        <v>177</v>
      </c>
      <c r="K641" s="44">
        <v>226600</v>
      </c>
    </row>
    <row r="642" spans="1:11" ht="40.5">
      <c r="A642" s="17" t="s">
        <v>1901</v>
      </c>
      <c r="B642" s="17" t="s">
        <v>632</v>
      </c>
      <c r="C642" s="17" t="s">
        <v>605</v>
      </c>
      <c r="D642" s="38" t="s">
        <v>605</v>
      </c>
      <c r="E642" s="17" t="s">
        <v>689</v>
      </c>
      <c r="F642" s="24">
        <v>14200126</v>
      </c>
      <c r="G642" s="38">
        <v>44021</v>
      </c>
      <c r="H642" s="17" t="s">
        <v>638</v>
      </c>
      <c r="I642" s="32" t="s">
        <v>230</v>
      </c>
      <c r="J642" s="35" t="s">
        <v>190</v>
      </c>
      <c r="K642" s="44">
        <v>109982</v>
      </c>
    </row>
    <row r="643" spans="1:11" ht="40.5">
      <c r="A643" s="17" t="s">
        <v>1901</v>
      </c>
      <c r="B643" s="17" t="s">
        <v>632</v>
      </c>
      <c r="C643" s="17" t="s">
        <v>605</v>
      </c>
      <c r="D643" s="38" t="s">
        <v>605</v>
      </c>
      <c r="E643" s="17" t="s">
        <v>689</v>
      </c>
      <c r="F643" s="24">
        <v>14200127</v>
      </c>
      <c r="G643" s="38">
        <v>44021</v>
      </c>
      <c r="H643" s="17" t="s">
        <v>656</v>
      </c>
      <c r="I643" s="32" t="s">
        <v>230</v>
      </c>
      <c r="J643" s="35" t="s">
        <v>190</v>
      </c>
      <c r="K643" s="44">
        <v>109982</v>
      </c>
    </row>
    <row r="644" spans="1:11" ht="40.5">
      <c r="A644" s="17" t="s">
        <v>1901</v>
      </c>
      <c r="B644" s="17" t="s">
        <v>632</v>
      </c>
      <c r="C644" s="17" t="s">
        <v>605</v>
      </c>
      <c r="D644" s="38" t="s">
        <v>605</v>
      </c>
      <c r="E644" s="17" t="s">
        <v>689</v>
      </c>
      <c r="F644" s="24">
        <v>14200128</v>
      </c>
      <c r="G644" s="38">
        <v>44021</v>
      </c>
      <c r="H644" s="17" t="s">
        <v>637</v>
      </c>
      <c r="I644" s="32" t="s">
        <v>230</v>
      </c>
      <c r="J644" s="35" t="s">
        <v>190</v>
      </c>
      <c r="K644" s="44">
        <v>110787</v>
      </c>
    </row>
    <row r="645" spans="1:11" ht="40.5">
      <c r="A645" s="17" t="s">
        <v>1901</v>
      </c>
      <c r="B645" s="17" t="s">
        <v>632</v>
      </c>
      <c r="C645" s="17" t="s">
        <v>605</v>
      </c>
      <c r="D645" s="38" t="s">
        <v>605</v>
      </c>
      <c r="E645" s="17" t="s">
        <v>689</v>
      </c>
      <c r="F645" s="24">
        <v>14200129</v>
      </c>
      <c r="G645" s="38">
        <v>44021</v>
      </c>
      <c r="H645" s="17" t="s">
        <v>636</v>
      </c>
      <c r="I645" s="32" t="s">
        <v>230</v>
      </c>
      <c r="J645" s="35" t="s">
        <v>190</v>
      </c>
      <c r="K645" s="44">
        <v>151606</v>
      </c>
    </row>
    <row r="646" spans="1:11" ht="40.5">
      <c r="A646" s="17" t="s">
        <v>1901</v>
      </c>
      <c r="B646" s="17" t="s">
        <v>632</v>
      </c>
      <c r="C646" s="17" t="s">
        <v>605</v>
      </c>
      <c r="D646" s="38" t="s">
        <v>605</v>
      </c>
      <c r="E646" s="17" t="s">
        <v>689</v>
      </c>
      <c r="F646" s="24">
        <v>14200130</v>
      </c>
      <c r="G646" s="38">
        <v>44021</v>
      </c>
      <c r="H646" s="17" t="s">
        <v>635</v>
      </c>
      <c r="I646" s="32" t="s">
        <v>230</v>
      </c>
      <c r="J646" s="35" t="s">
        <v>190</v>
      </c>
      <c r="K646" s="44">
        <v>186592</v>
      </c>
    </row>
    <row r="647" spans="1:11" ht="40.5">
      <c r="A647" s="17" t="s">
        <v>1901</v>
      </c>
      <c r="B647" s="17" t="s">
        <v>632</v>
      </c>
      <c r="C647" s="17" t="s">
        <v>605</v>
      </c>
      <c r="D647" s="38" t="s">
        <v>605</v>
      </c>
      <c r="E647" s="17" t="s">
        <v>689</v>
      </c>
      <c r="F647" s="24">
        <v>14200131</v>
      </c>
      <c r="G647" s="38">
        <v>44032</v>
      </c>
      <c r="H647" s="17" t="s">
        <v>634</v>
      </c>
      <c r="I647" s="32" t="s">
        <v>622</v>
      </c>
      <c r="J647" s="35" t="s">
        <v>618</v>
      </c>
      <c r="K647" s="44">
        <v>476190</v>
      </c>
    </row>
    <row r="648" spans="1:11" ht="40.5">
      <c r="A648" s="17" t="s">
        <v>1901</v>
      </c>
      <c r="B648" s="17" t="s">
        <v>632</v>
      </c>
      <c r="C648" s="17" t="s">
        <v>605</v>
      </c>
      <c r="D648" s="38" t="s">
        <v>605</v>
      </c>
      <c r="E648" s="17" t="s">
        <v>689</v>
      </c>
      <c r="F648" s="24">
        <v>14200132</v>
      </c>
      <c r="G648" s="38">
        <v>44032</v>
      </c>
      <c r="H648" s="17" t="s">
        <v>633</v>
      </c>
      <c r="I648" s="32" t="s">
        <v>166</v>
      </c>
      <c r="J648" s="23" t="s">
        <v>171</v>
      </c>
      <c r="K648" s="44">
        <v>67227</v>
      </c>
    </row>
    <row r="649" spans="1:11" ht="27">
      <c r="A649" s="17" t="s">
        <v>1901</v>
      </c>
      <c r="B649" s="17" t="s">
        <v>604</v>
      </c>
      <c r="C649" s="17" t="s">
        <v>605</v>
      </c>
      <c r="D649" s="38" t="s">
        <v>605</v>
      </c>
      <c r="E649" s="17" t="s">
        <v>657</v>
      </c>
      <c r="F649" s="24">
        <v>14200087</v>
      </c>
      <c r="G649" s="38">
        <v>44033</v>
      </c>
      <c r="H649" s="17" t="s">
        <v>627</v>
      </c>
      <c r="I649" s="32" t="s">
        <v>441</v>
      </c>
      <c r="J649" s="23" t="s">
        <v>442</v>
      </c>
      <c r="K649" s="44">
        <v>479808</v>
      </c>
    </row>
    <row r="650" spans="1:11" ht="27">
      <c r="A650" s="17" t="s">
        <v>1901</v>
      </c>
      <c r="B650" s="17" t="s">
        <v>604</v>
      </c>
      <c r="C650" s="17" t="s">
        <v>605</v>
      </c>
      <c r="D650" s="38" t="s">
        <v>605</v>
      </c>
      <c r="E650" s="17" t="s">
        <v>657</v>
      </c>
      <c r="F650" s="24">
        <v>14200088</v>
      </c>
      <c r="G650" s="38">
        <v>44034</v>
      </c>
      <c r="H650" s="17" t="s">
        <v>628</v>
      </c>
      <c r="I650" s="24" t="s">
        <v>1658</v>
      </c>
      <c r="J650" s="23" t="s">
        <v>994</v>
      </c>
      <c r="K650" s="44">
        <v>739446</v>
      </c>
    </row>
    <row r="651" spans="1:11" ht="27">
      <c r="A651" s="17" t="s">
        <v>1901</v>
      </c>
      <c r="B651" s="17" t="s">
        <v>604</v>
      </c>
      <c r="C651" s="17" t="s">
        <v>605</v>
      </c>
      <c r="D651" s="38" t="s">
        <v>605</v>
      </c>
      <c r="E651" s="17" t="s">
        <v>657</v>
      </c>
      <c r="F651" s="24">
        <v>14200089</v>
      </c>
      <c r="G651" s="38">
        <v>44034</v>
      </c>
      <c r="H651" s="17" t="s">
        <v>629</v>
      </c>
      <c r="I651" s="32" t="s">
        <v>441</v>
      </c>
      <c r="J651" s="23" t="s">
        <v>442</v>
      </c>
      <c r="K651" s="44">
        <v>586432</v>
      </c>
    </row>
    <row r="652" spans="1:11" ht="27">
      <c r="A652" s="17" t="s">
        <v>1901</v>
      </c>
      <c r="B652" s="17" t="s">
        <v>604</v>
      </c>
      <c r="C652" s="17" t="s">
        <v>605</v>
      </c>
      <c r="D652" s="38" t="s">
        <v>605</v>
      </c>
      <c r="E652" s="17" t="s">
        <v>657</v>
      </c>
      <c r="F652" s="24">
        <v>14200090</v>
      </c>
      <c r="G652" s="38">
        <v>44034</v>
      </c>
      <c r="H652" s="17" t="s">
        <v>630</v>
      </c>
      <c r="I652" s="24" t="s">
        <v>1658</v>
      </c>
      <c r="J652" s="23" t="s">
        <v>994</v>
      </c>
      <c r="K652" s="44">
        <v>369723</v>
      </c>
    </row>
    <row r="653" spans="1:11" ht="40.5">
      <c r="A653" s="17" t="s">
        <v>1901</v>
      </c>
      <c r="B653" s="17" t="s">
        <v>606</v>
      </c>
      <c r="C653" s="17" t="s">
        <v>613</v>
      </c>
      <c r="D653" s="38">
        <v>43980</v>
      </c>
      <c r="E653" s="17" t="s">
        <v>689</v>
      </c>
      <c r="F653" s="24">
        <v>14200133</v>
      </c>
      <c r="G653" s="38">
        <v>44039</v>
      </c>
      <c r="H653" s="17" t="s">
        <v>646</v>
      </c>
      <c r="I653" s="32" t="s">
        <v>612</v>
      </c>
      <c r="J653" s="23" t="s">
        <v>611</v>
      </c>
      <c r="K653" s="44">
        <v>200000</v>
      </c>
    </row>
    <row r="654" spans="1:11" ht="40.5">
      <c r="A654" s="17" t="s">
        <v>1901</v>
      </c>
      <c r="B654" s="17" t="s">
        <v>632</v>
      </c>
      <c r="C654" s="17" t="s">
        <v>605</v>
      </c>
      <c r="D654" s="38" t="s">
        <v>605</v>
      </c>
      <c r="E654" s="17" t="s">
        <v>689</v>
      </c>
      <c r="F654" s="24">
        <v>14200134</v>
      </c>
      <c r="G654" s="38">
        <v>44043</v>
      </c>
      <c r="H654" s="17" t="s">
        <v>631</v>
      </c>
      <c r="I654" s="32" t="s">
        <v>230</v>
      </c>
      <c r="J654" s="23" t="s">
        <v>190</v>
      </c>
      <c r="K654" s="44">
        <v>178875</v>
      </c>
    </row>
    <row r="655" spans="1:11" ht="27">
      <c r="A655" s="17" t="s">
        <v>1901</v>
      </c>
      <c r="B655" s="17" t="s">
        <v>647</v>
      </c>
      <c r="C655" s="17" t="s">
        <v>605</v>
      </c>
      <c r="D655" s="38" t="s">
        <v>605</v>
      </c>
      <c r="E655" s="17" t="s">
        <v>649</v>
      </c>
      <c r="F655" s="24">
        <v>5229641</v>
      </c>
      <c r="G655" s="38">
        <v>44026</v>
      </c>
      <c r="H655" s="17" t="s">
        <v>650</v>
      </c>
      <c r="I655" s="16" t="s">
        <v>1720</v>
      </c>
      <c r="J655" s="18" t="s">
        <v>501</v>
      </c>
      <c r="K655" s="42">
        <v>151040</v>
      </c>
    </row>
    <row r="656" spans="1:11" ht="27">
      <c r="A656" s="17" t="s">
        <v>1901</v>
      </c>
      <c r="B656" s="17" t="s">
        <v>647</v>
      </c>
      <c r="C656" s="17" t="s">
        <v>605</v>
      </c>
      <c r="D656" s="38" t="s">
        <v>605</v>
      </c>
      <c r="E656" s="17" t="s">
        <v>649</v>
      </c>
      <c r="F656" s="24">
        <v>170421724</v>
      </c>
      <c r="G656" s="38">
        <v>44016</v>
      </c>
      <c r="H656" s="17" t="s">
        <v>651</v>
      </c>
      <c r="I656" s="16" t="s">
        <v>1720</v>
      </c>
      <c r="J656" s="18" t="s">
        <v>501</v>
      </c>
      <c r="K656" s="42">
        <v>113450</v>
      </c>
    </row>
    <row r="657" spans="1:11" ht="27">
      <c r="A657" s="17" t="s">
        <v>1901</v>
      </c>
      <c r="B657" s="17" t="s">
        <v>647</v>
      </c>
      <c r="C657" s="17" t="s">
        <v>605</v>
      </c>
      <c r="D657" s="38" t="s">
        <v>605</v>
      </c>
      <c r="E657" s="17" t="s">
        <v>649</v>
      </c>
      <c r="F657" s="24">
        <v>22658991</v>
      </c>
      <c r="G657" s="38">
        <v>44025</v>
      </c>
      <c r="H657" s="17" t="s">
        <v>652</v>
      </c>
      <c r="I657" s="16" t="s">
        <v>222</v>
      </c>
      <c r="J657" s="18" t="s">
        <v>502</v>
      </c>
      <c r="K657" s="42">
        <v>1749926</v>
      </c>
    </row>
    <row r="658" spans="1:11" ht="27">
      <c r="A658" s="17" t="s">
        <v>1901</v>
      </c>
      <c r="B658" s="17" t="s">
        <v>647</v>
      </c>
      <c r="C658" s="17" t="s">
        <v>605</v>
      </c>
      <c r="D658" s="38" t="s">
        <v>605</v>
      </c>
      <c r="E658" s="17" t="s">
        <v>649</v>
      </c>
      <c r="F658" s="24">
        <v>22679732</v>
      </c>
      <c r="G658" s="38">
        <v>44029</v>
      </c>
      <c r="H658" s="17" t="s">
        <v>653</v>
      </c>
      <c r="I658" s="16" t="s">
        <v>222</v>
      </c>
      <c r="J658" s="18" t="s">
        <v>502</v>
      </c>
      <c r="K658" s="42">
        <v>3394176</v>
      </c>
    </row>
    <row r="659" spans="1:11" ht="27">
      <c r="A659" s="17" t="s">
        <v>1901</v>
      </c>
      <c r="B659" s="17" t="s">
        <v>647</v>
      </c>
      <c r="C659" s="17" t="s">
        <v>605</v>
      </c>
      <c r="D659" s="38" t="s">
        <v>605</v>
      </c>
      <c r="E659" s="17" t="s">
        <v>649</v>
      </c>
      <c r="F659" s="24">
        <v>22669809</v>
      </c>
      <c r="G659" s="38">
        <v>44027</v>
      </c>
      <c r="H659" s="17" t="s">
        <v>654</v>
      </c>
      <c r="I659" s="16" t="s">
        <v>222</v>
      </c>
      <c r="J659" s="18" t="s">
        <v>502</v>
      </c>
      <c r="K659" s="42">
        <v>2012293</v>
      </c>
    </row>
    <row r="660" spans="1:11" ht="40.5">
      <c r="A660" s="24" t="s">
        <v>1661</v>
      </c>
      <c r="B660" s="17" t="s">
        <v>632</v>
      </c>
      <c r="C660" s="17" t="s">
        <v>605</v>
      </c>
      <c r="D660" s="38" t="s">
        <v>605</v>
      </c>
      <c r="E660" s="17" t="s">
        <v>689</v>
      </c>
      <c r="F660" s="47">
        <v>15200119</v>
      </c>
      <c r="G660" s="45">
        <v>44026</v>
      </c>
      <c r="H660" s="17" t="s">
        <v>1662</v>
      </c>
      <c r="I660" s="16" t="s">
        <v>1663</v>
      </c>
      <c r="J660" s="18" t="s">
        <v>1664</v>
      </c>
      <c r="K660" s="20">
        <v>107100</v>
      </c>
    </row>
    <row r="661" spans="1:11" ht="40.5">
      <c r="A661" s="24" t="s">
        <v>1661</v>
      </c>
      <c r="B661" s="17" t="s">
        <v>632</v>
      </c>
      <c r="C661" s="17" t="s">
        <v>605</v>
      </c>
      <c r="D661" s="38" t="s">
        <v>605</v>
      </c>
      <c r="E661" s="17" t="s">
        <v>689</v>
      </c>
      <c r="F661" s="47">
        <v>15200121</v>
      </c>
      <c r="G661" s="45">
        <v>44032</v>
      </c>
      <c r="H661" s="17" t="s">
        <v>1665</v>
      </c>
      <c r="I661" s="16" t="s">
        <v>1666</v>
      </c>
      <c r="J661" s="18" t="s">
        <v>1667</v>
      </c>
      <c r="K661" s="20">
        <v>128520</v>
      </c>
    </row>
    <row r="662" spans="1:11" ht="40.5">
      <c r="A662" s="24" t="s">
        <v>1661</v>
      </c>
      <c r="B662" s="17" t="s">
        <v>632</v>
      </c>
      <c r="C662" s="17" t="s">
        <v>605</v>
      </c>
      <c r="D662" s="38" t="s">
        <v>605</v>
      </c>
      <c r="E662" s="17" t="s">
        <v>689</v>
      </c>
      <c r="F662" s="47">
        <v>15200133</v>
      </c>
      <c r="G662" s="45">
        <v>44040</v>
      </c>
      <c r="H662" s="17" t="s">
        <v>1668</v>
      </c>
      <c r="I662" s="16" t="s">
        <v>1669</v>
      </c>
      <c r="J662" s="18" t="s">
        <v>1670</v>
      </c>
      <c r="K662" s="20">
        <v>66640</v>
      </c>
    </row>
    <row r="663" spans="1:11" ht="40.5">
      <c r="A663" s="24" t="s">
        <v>1661</v>
      </c>
      <c r="B663" s="17" t="s">
        <v>632</v>
      </c>
      <c r="C663" s="17" t="s">
        <v>605</v>
      </c>
      <c r="D663" s="38" t="s">
        <v>605</v>
      </c>
      <c r="E663" s="17" t="s">
        <v>689</v>
      </c>
      <c r="F663" s="47">
        <v>15200135</v>
      </c>
      <c r="G663" s="45">
        <v>44043</v>
      </c>
      <c r="H663" s="17" t="s">
        <v>1671</v>
      </c>
      <c r="I663" s="16" t="s">
        <v>1672</v>
      </c>
      <c r="J663" s="18" t="s">
        <v>1673</v>
      </c>
      <c r="K663" s="20">
        <v>178500</v>
      </c>
    </row>
    <row r="664" spans="1:11" ht="40.5">
      <c r="A664" s="24" t="s">
        <v>1661</v>
      </c>
      <c r="B664" s="17" t="s">
        <v>632</v>
      </c>
      <c r="C664" s="17" t="s">
        <v>605</v>
      </c>
      <c r="D664" s="38" t="s">
        <v>605</v>
      </c>
      <c r="E664" s="17" t="s">
        <v>689</v>
      </c>
      <c r="F664" s="47">
        <v>15200122</v>
      </c>
      <c r="G664" s="45">
        <v>44034</v>
      </c>
      <c r="H664" s="17" t="s">
        <v>1970</v>
      </c>
      <c r="I664" s="16" t="s">
        <v>1674</v>
      </c>
      <c r="J664" s="18" t="s">
        <v>1675</v>
      </c>
      <c r="K664" s="20">
        <v>174000</v>
      </c>
    </row>
    <row r="665" spans="1:11" ht="40.5">
      <c r="A665" s="24" t="s">
        <v>1661</v>
      </c>
      <c r="B665" s="17" t="s">
        <v>632</v>
      </c>
      <c r="C665" s="17" t="s">
        <v>605</v>
      </c>
      <c r="D665" s="38" t="s">
        <v>605</v>
      </c>
      <c r="E665" s="17" t="s">
        <v>689</v>
      </c>
      <c r="F665" s="47">
        <v>15200123</v>
      </c>
      <c r="G665" s="45">
        <v>44034</v>
      </c>
      <c r="H665" s="17" t="s">
        <v>1971</v>
      </c>
      <c r="I665" s="16" t="s">
        <v>1674</v>
      </c>
      <c r="J665" s="18" t="s">
        <v>1675</v>
      </c>
      <c r="K665" s="20">
        <v>537815</v>
      </c>
    </row>
    <row r="666" spans="1:11" ht="40.5">
      <c r="A666" s="24" t="s">
        <v>1661</v>
      </c>
      <c r="B666" s="17" t="s">
        <v>632</v>
      </c>
      <c r="C666" s="17" t="s">
        <v>605</v>
      </c>
      <c r="D666" s="38" t="s">
        <v>605</v>
      </c>
      <c r="E666" s="17" t="s">
        <v>689</v>
      </c>
      <c r="F666" s="47">
        <v>15200126</v>
      </c>
      <c r="G666" s="45">
        <v>44040</v>
      </c>
      <c r="H666" s="17" t="s">
        <v>1972</v>
      </c>
      <c r="I666" s="16" t="s">
        <v>28</v>
      </c>
      <c r="J666" s="18" t="s">
        <v>407</v>
      </c>
      <c r="K666" s="20">
        <v>270000</v>
      </c>
    </row>
    <row r="667" spans="1:11" ht="40.5">
      <c r="A667" s="24" t="s">
        <v>1661</v>
      </c>
      <c r="B667" s="17" t="s">
        <v>632</v>
      </c>
      <c r="C667" s="17" t="s">
        <v>605</v>
      </c>
      <c r="D667" s="38" t="s">
        <v>605</v>
      </c>
      <c r="E667" s="17" t="s">
        <v>689</v>
      </c>
      <c r="F667" s="47">
        <v>15200127</v>
      </c>
      <c r="G667" s="45">
        <v>44040</v>
      </c>
      <c r="H667" s="17" t="s">
        <v>1973</v>
      </c>
      <c r="I667" s="16" t="s">
        <v>28</v>
      </c>
      <c r="J667" s="18" t="s">
        <v>407</v>
      </c>
      <c r="K667" s="20">
        <v>270000</v>
      </c>
    </row>
    <row r="668" spans="1:11" ht="40.5">
      <c r="A668" s="24" t="s">
        <v>1661</v>
      </c>
      <c r="B668" s="17" t="s">
        <v>632</v>
      </c>
      <c r="C668" s="17" t="s">
        <v>605</v>
      </c>
      <c r="D668" s="38" t="s">
        <v>605</v>
      </c>
      <c r="E668" s="17" t="s">
        <v>689</v>
      </c>
      <c r="F668" s="47">
        <v>15200131</v>
      </c>
      <c r="G668" s="45">
        <v>44040</v>
      </c>
      <c r="H668" s="17" t="s">
        <v>1974</v>
      </c>
      <c r="I668" s="16" t="s">
        <v>1676</v>
      </c>
      <c r="J668" s="18" t="s">
        <v>1677</v>
      </c>
      <c r="K668" s="20">
        <v>84034</v>
      </c>
    </row>
    <row r="669" spans="1:11" ht="40.5">
      <c r="A669" s="24" t="s">
        <v>1661</v>
      </c>
      <c r="B669" s="17" t="s">
        <v>632</v>
      </c>
      <c r="C669" s="17" t="s">
        <v>605</v>
      </c>
      <c r="D669" s="38" t="s">
        <v>605</v>
      </c>
      <c r="E669" s="17" t="s">
        <v>689</v>
      </c>
      <c r="F669" s="47">
        <v>15200132</v>
      </c>
      <c r="G669" s="45">
        <v>44040</v>
      </c>
      <c r="H669" s="17" t="s">
        <v>1975</v>
      </c>
      <c r="I669" s="16" t="s">
        <v>1676</v>
      </c>
      <c r="J669" s="18" t="s">
        <v>1677</v>
      </c>
      <c r="K669" s="20">
        <v>168067</v>
      </c>
    </row>
    <row r="670" spans="1:11" ht="40.5">
      <c r="A670" s="24" t="s">
        <v>1661</v>
      </c>
      <c r="B670" s="17" t="s">
        <v>632</v>
      </c>
      <c r="C670" s="17" t="s">
        <v>605</v>
      </c>
      <c r="D670" s="38" t="s">
        <v>605</v>
      </c>
      <c r="E670" s="17" t="s">
        <v>689</v>
      </c>
      <c r="F670" s="47">
        <v>15200141</v>
      </c>
      <c r="G670" s="45">
        <v>44043</v>
      </c>
      <c r="H670" s="17" t="s">
        <v>1976</v>
      </c>
      <c r="I670" s="16" t="s">
        <v>1678</v>
      </c>
      <c r="J670" s="18" t="s">
        <v>1679</v>
      </c>
      <c r="K670" s="20">
        <v>400000</v>
      </c>
    </row>
    <row r="671" spans="1:11" ht="40.5">
      <c r="A671" s="24" t="s">
        <v>1661</v>
      </c>
      <c r="B671" s="17" t="s">
        <v>632</v>
      </c>
      <c r="C671" s="17" t="s">
        <v>605</v>
      </c>
      <c r="D671" s="38" t="s">
        <v>605</v>
      </c>
      <c r="E671" s="17" t="s">
        <v>689</v>
      </c>
      <c r="F671" s="47">
        <v>15200142</v>
      </c>
      <c r="G671" s="45">
        <v>44043</v>
      </c>
      <c r="H671" s="17" t="s">
        <v>1977</v>
      </c>
      <c r="I671" s="16" t="s">
        <v>1680</v>
      </c>
      <c r="J671" s="18" t="s">
        <v>1681</v>
      </c>
      <c r="K671" s="20">
        <v>56327</v>
      </c>
    </row>
    <row r="672" spans="1:11" ht="27">
      <c r="A672" s="24" t="s">
        <v>1661</v>
      </c>
      <c r="B672" s="17" t="s">
        <v>606</v>
      </c>
      <c r="C672" s="54" t="s">
        <v>1682</v>
      </c>
      <c r="D672" s="55">
        <v>43977</v>
      </c>
      <c r="E672" s="17" t="s">
        <v>689</v>
      </c>
      <c r="F672" s="47">
        <v>15200120</v>
      </c>
      <c r="G672" s="45">
        <v>44026</v>
      </c>
      <c r="H672" s="17" t="s">
        <v>1683</v>
      </c>
      <c r="I672" s="17" t="s">
        <v>746</v>
      </c>
      <c r="J672" s="18" t="s">
        <v>747</v>
      </c>
      <c r="K672" s="20">
        <v>960000</v>
      </c>
    </row>
    <row r="673" spans="1:11" ht="27">
      <c r="A673" s="24" t="s">
        <v>1661</v>
      </c>
      <c r="B673" s="17" t="s">
        <v>606</v>
      </c>
      <c r="C673" s="54" t="s">
        <v>1682</v>
      </c>
      <c r="D673" s="55">
        <v>43977</v>
      </c>
      <c r="E673" s="17" t="s">
        <v>689</v>
      </c>
      <c r="F673" s="47">
        <v>15200134</v>
      </c>
      <c r="G673" s="45">
        <v>44041</v>
      </c>
      <c r="H673" s="17" t="s">
        <v>1684</v>
      </c>
      <c r="I673" s="16" t="s">
        <v>1685</v>
      </c>
      <c r="J673" s="18" t="s">
        <v>1686</v>
      </c>
      <c r="K673" s="20">
        <v>464000</v>
      </c>
    </row>
    <row r="674" spans="1:11" ht="27">
      <c r="A674" s="24" t="s">
        <v>1661</v>
      </c>
      <c r="B674" s="17" t="s">
        <v>604</v>
      </c>
      <c r="C674" s="17" t="s">
        <v>605</v>
      </c>
      <c r="D674" s="38" t="s">
        <v>605</v>
      </c>
      <c r="E674" s="17" t="s">
        <v>689</v>
      </c>
      <c r="F674" s="47">
        <v>15200136</v>
      </c>
      <c r="G674" s="45">
        <v>44043</v>
      </c>
      <c r="H674" s="17" t="s">
        <v>1687</v>
      </c>
      <c r="I674" s="17" t="s">
        <v>989</v>
      </c>
      <c r="J674" s="35" t="s">
        <v>990</v>
      </c>
      <c r="K674" s="20">
        <v>522991</v>
      </c>
    </row>
    <row r="675" spans="1:11" ht="27">
      <c r="A675" s="24" t="s">
        <v>1661</v>
      </c>
      <c r="B675" s="17" t="s">
        <v>604</v>
      </c>
      <c r="C675" s="17" t="s">
        <v>605</v>
      </c>
      <c r="D675" s="38" t="s">
        <v>605</v>
      </c>
      <c r="E675" s="17" t="s">
        <v>689</v>
      </c>
      <c r="F675" s="47">
        <v>15200125</v>
      </c>
      <c r="G675" s="45">
        <v>44034</v>
      </c>
      <c r="H675" s="17" t="s">
        <v>1688</v>
      </c>
      <c r="I675" s="16" t="s">
        <v>490</v>
      </c>
      <c r="J675" s="18" t="s">
        <v>482</v>
      </c>
      <c r="K675" s="20">
        <v>293335</v>
      </c>
    </row>
    <row r="676" spans="1:11" ht="27">
      <c r="A676" s="24" t="s">
        <v>1661</v>
      </c>
      <c r="B676" s="17" t="s">
        <v>609</v>
      </c>
      <c r="C676" s="17" t="s">
        <v>605</v>
      </c>
      <c r="D676" s="38" t="s">
        <v>605</v>
      </c>
      <c r="E676" s="17" t="s">
        <v>689</v>
      </c>
      <c r="F676" s="47">
        <v>15200137</v>
      </c>
      <c r="G676" s="45">
        <v>44043</v>
      </c>
      <c r="H676" s="17" t="s">
        <v>1689</v>
      </c>
      <c r="I676" s="16" t="s">
        <v>1690</v>
      </c>
      <c r="J676" s="18" t="s">
        <v>1691</v>
      </c>
      <c r="K676" s="20">
        <v>2334483</v>
      </c>
    </row>
    <row r="677" spans="1:11" ht="13.5">
      <c r="A677" s="24" t="s">
        <v>1661</v>
      </c>
      <c r="B677" s="17" t="s">
        <v>609</v>
      </c>
      <c r="C677" s="17" t="s">
        <v>605</v>
      </c>
      <c r="D677" s="38" t="s">
        <v>605</v>
      </c>
      <c r="E677" s="17" t="s">
        <v>689</v>
      </c>
      <c r="F677" s="47">
        <v>15200138</v>
      </c>
      <c r="G677" s="45">
        <v>44043</v>
      </c>
      <c r="H677" s="17" t="s">
        <v>1692</v>
      </c>
      <c r="I677" s="16" t="s">
        <v>1693</v>
      </c>
      <c r="J677" s="18" t="s">
        <v>1694</v>
      </c>
      <c r="K677" s="20">
        <v>1749300</v>
      </c>
    </row>
    <row r="678" spans="1:11" ht="13.5">
      <c r="A678" s="24" t="s">
        <v>1661</v>
      </c>
      <c r="B678" s="17" t="s">
        <v>609</v>
      </c>
      <c r="C678" s="17" t="s">
        <v>605</v>
      </c>
      <c r="D678" s="38" t="s">
        <v>605</v>
      </c>
      <c r="E678" s="17" t="s">
        <v>689</v>
      </c>
      <c r="F678" s="47">
        <v>15200140</v>
      </c>
      <c r="G678" s="45">
        <v>44043</v>
      </c>
      <c r="H678" s="17" t="s">
        <v>1695</v>
      </c>
      <c r="I678" s="16" t="s">
        <v>1696</v>
      </c>
      <c r="J678" s="18" t="s">
        <v>1697</v>
      </c>
      <c r="K678" s="20">
        <v>657475</v>
      </c>
    </row>
    <row r="679" spans="1:11" ht="13.5">
      <c r="A679" s="24" t="s">
        <v>1661</v>
      </c>
      <c r="B679" s="17" t="s">
        <v>609</v>
      </c>
      <c r="C679" s="17" t="s">
        <v>605</v>
      </c>
      <c r="D679" s="38" t="s">
        <v>605</v>
      </c>
      <c r="E679" s="17" t="s">
        <v>689</v>
      </c>
      <c r="F679" s="47">
        <v>15200124</v>
      </c>
      <c r="G679" s="45">
        <v>44034</v>
      </c>
      <c r="H679" s="17" t="s">
        <v>1698</v>
      </c>
      <c r="I679" s="16" t="s">
        <v>24</v>
      </c>
      <c r="J679" s="18" t="s">
        <v>179</v>
      </c>
      <c r="K679" s="20">
        <v>30130</v>
      </c>
    </row>
    <row r="680" spans="1:11" ht="27">
      <c r="A680" s="24" t="s">
        <v>1661</v>
      </c>
      <c r="B680" s="24" t="s">
        <v>788</v>
      </c>
      <c r="C680" s="54" t="s">
        <v>1699</v>
      </c>
      <c r="D680" s="55">
        <v>43280</v>
      </c>
      <c r="E680" s="17" t="s">
        <v>689</v>
      </c>
      <c r="F680" s="47">
        <v>15200128</v>
      </c>
      <c r="G680" s="45">
        <v>44040</v>
      </c>
      <c r="H680" s="17" t="s">
        <v>1978</v>
      </c>
      <c r="I680" s="16" t="s">
        <v>1700</v>
      </c>
      <c r="J680" s="18" t="s">
        <v>293</v>
      </c>
      <c r="K680" s="20">
        <v>522000</v>
      </c>
    </row>
    <row r="681" spans="1:11" ht="27">
      <c r="A681" s="24" t="s">
        <v>1661</v>
      </c>
      <c r="B681" s="24" t="s">
        <v>788</v>
      </c>
      <c r="C681" s="54" t="s">
        <v>1699</v>
      </c>
      <c r="D681" s="55">
        <v>43280</v>
      </c>
      <c r="E681" s="17" t="s">
        <v>689</v>
      </c>
      <c r="F681" s="47">
        <v>15200129</v>
      </c>
      <c r="G681" s="45">
        <v>44040</v>
      </c>
      <c r="H681" s="17" t="s">
        <v>1979</v>
      </c>
      <c r="I681" s="16" t="s">
        <v>221</v>
      </c>
      <c r="J681" s="18" t="s">
        <v>189</v>
      </c>
      <c r="K681" s="20">
        <v>174000</v>
      </c>
    </row>
    <row r="682" spans="1:11" ht="27">
      <c r="A682" s="24" t="s">
        <v>1661</v>
      </c>
      <c r="B682" s="24" t="s">
        <v>788</v>
      </c>
      <c r="C682" s="54" t="s">
        <v>1699</v>
      </c>
      <c r="D682" s="55">
        <v>43280</v>
      </c>
      <c r="E682" s="17" t="s">
        <v>689</v>
      </c>
      <c r="F682" s="47">
        <v>15200130</v>
      </c>
      <c r="G682" s="45">
        <v>44040</v>
      </c>
      <c r="H682" s="17" t="s">
        <v>1980</v>
      </c>
      <c r="I682" s="16" t="s">
        <v>221</v>
      </c>
      <c r="J682" s="18" t="s">
        <v>189</v>
      </c>
      <c r="K682" s="20">
        <v>174000</v>
      </c>
    </row>
    <row r="683" spans="1:11" ht="27">
      <c r="A683" s="24" t="s">
        <v>1661</v>
      </c>
      <c r="B683" s="24" t="s">
        <v>788</v>
      </c>
      <c r="C683" s="54" t="s">
        <v>1701</v>
      </c>
      <c r="D683" s="55">
        <v>42947</v>
      </c>
      <c r="E683" s="17" t="s">
        <v>689</v>
      </c>
      <c r="F683" s="47">
        <v>15200139</v>
      </c>
      <c r="G683" s="45">
        <v>44043</v>
      </c>
      <c r="H683" s="17" t="s">
        <v>1702</v>
      </c>
      <c r="I683" s="16" t="s">
        <v>1690</v>
      </c>
      <c r="J683" s="18" t="s">
        <v>1691</v>
      </c>
      <c r="K683" s="20">
        <v>282587</v>
      </c>
    </row>
    <row r="684" spans="1:11" ht="148.5">
      <c r="A684" s="24" t="s">
        <v>1661</v>
      </c>
      <c r="B684" s="17" t="s">
        <v>647</v>
      </c>
      <c r="C684" s="17" t="s">
        <v>605</v>
      </c>
      <c r="D684" s="38" t="s">
        <v>605</v>
      </c>
      <c r="E684" s="24" t="s">
        <v>703</v>
      </c>
      <c r="F684" s="47" t="s">
        <v>1703</v>
      </c>
      <c r="G684" s="55">
        <v>44041</v>
      </c>
      <c r="H684" s="17" t="s">
        <v>1704</v>
      </c>
      <c r="I684" s="16" t="s">
        <v>222</v>
      </c>
      <c r="J684" s="18" t="s">
        <v>502</v>
      </c>
      <c r="K684" s="20">
        <v>299814</v>
      </c>
    </row>
    <row r="685" spans="1:11" ht="27">
      <c r="A685" s="24" t="s">
        <v>1661</v>
      </c>
      <c r="B685" s="17" t="s">
        <v>647</v>
      </c>
      <c r="C685" s="17" t="s">
        <v>605</v>
      </c>
      <c r="D685" s="38" t="s">
        <v>605</v>
      </c>
      <c r="E685" s="24" t="s">
        <v>703</v>
      </c>
      <c r="F685" s="47" t="s">
        <v>1705</v>
      </c>
      <c r="G685" s="55">
        <v>44034</v>
      </c>
      <c r="H685" s="17" t="s">
        <v>1706</v>
      </c>
      <c r="I685" s="16" t="s">
        <v>222</v>
      </c>
      <c r="J685" s="18" t="s">
        <v>502</v>
      </c>
      <c r="K685" s="20">
        <v>1288400</v>
      </c>
    </row>
    <row r="686" spans="1:11" ht="54">
      <c r="A686" s="24" t="s">
        <v>1661</v>
      </c>
      <c r="B686" s="17" t="s">
        <v>647</v>
      </c>
      <c r="C686" s="17" t="s">
        <v>605</v>
      </c>
      <c r="D686" s="38" t="s">
        <v>605</v>
      </c>
      <c r="E686" s="24" t="s">
        <v>703</v>
      </c>
      <c r="F686" s="47" t="s">
        <v>1707</v>
      </c>
      <c r="G686" s="55">
        <v>44041</v>
      </c>
      <c r="H686" s="17" t="s">
        <v>1708</v>
      </c>
      <c r="I686" s="16" t="s">
        <v>222</v>
      </c>
      <c r="J686" s="18" t="s">
        <v>502</v>
      </c>
      <c r="K686" s="20">
        <v>71274</v>
      </c>
    </row>
    <row r="687" spans="1:11" ht="27">
      <c r="A687" s="24" t="s">
        <v>1661</v>
      </c>
      <c r="B687" s="17" t="s">
        <v>647</v>
      </c>
      <c r="C687" s="17" t="s">
        <v>605</v>
      </c>
      <c r="D687" s="38" t="s">
        <v>605</v>
      </c>
      <c r="E687" s="24" t="s">
        <v>710</v>
      </c>
      <c r="F687" s="47" t="s">
        <v>1709</v>
      </c>
      <c r="G687" s="55">
        <v>44041</v>
      </c>
      <c r="H687" s="17" t="s">
        <v>1710</v>
      </c>
      <c r="I687" s="16" t="s">
        <v>222</v>
      </c>
      <c r="J687" s="18" t="s">
        <v>502</v>
      </c>
      <c r="K687" s="20">
        <v>3517740</v>
      </c>
    </row>
    <row r="688" spans="1:11" ht="27">
      <c r="A688" s="24" t="s">
        <v>1661</v>
      </c>
      <c r="B688" s="17" t="s">
        <v>647</v>
      </c>
      <c r="C688" s="17" t="s">
        <v>605</v>
      </c>
      <c r="D688" s="38" t="s">
        <v>605</v>
      </c>
      <c r="E688" s="24" t="s">
        <v>710</v>
      </c>
      <c r="F688" s="47">
        <v>751417</v>
      </c>
      <c r="G688" s="55">
        <v>44043</v>
      </c>
      <c r="H688" s="17" t="s">
        <v>1711</v>
      </c>
      <c r="I688" s="16" t="s">
        <v>1712</v>
      </c>
      <c r="J688" s="18" t="s">
        <v>1713</v>
      </c>
      <c r="K688" s="20">
        <v>1678980</v>
      </c>
    </row>
    <row r="689" spans="1:11" ht="27">
      <c r="A689" s="24" t="s">
        <v>1661</v>
      </c>
      <c r="B689" s="17" t="s">
        <v>647</v>
      </c>
      <c r="C689" s="17" t="s">
        <v>605</v>
      </c>
      <c r="D689" s="38" t="s">
        <v>605</v>
      </c>
      <c r="E689" s="24" t="s">
        <v>710</v>
      </c>
      <c r="F689" s="47" t="s">
        <v>1714</v>
      </c>
      <c r="G689" s="55">
        <v>44013</v>
      </c>
      <c r="H689" s="17" t="s">
        <v>1715</v>
      </c>
      <c r="I689" s="16" t="s">
        <v>1716</v>
      </c>
      <c r="J689" s="18" t="s">
        <v>1717</v>
      </c>
      <c r="K689" s="20">
        <v>94120</v>
      </c>
    </row>
    <row r="690" spans="1:11" ht="27">
      <c r="A690" s="24" t="s">
        <v>1661</v>
      </c>
      <c r="B690" s="17" t="s">
        <v>647</v>
      </c>
      <c r="C690" s="17" t="s">
        <v>605</v>
      </c>
      <c r="D690" s="38" t="s">
        <v>605</v>
      </c>
      <c r="E690" s="24" t="s">
        <v>703</v>
      </c>
      <c r="F690" s="54" t="s">
        <v>1718</v>
      </c>
      <c r="G690" s="55">
        <v>44025</v>
      </c>
      <c r="H690" s="17" t="s">
        <v>1719</v>
      </c>
      <c r="I690" s="16" t="s">
        <v>1720</v>
      </c>
      <c r="J690" s="18" t="s">
        <v>501</v>
      </c>
      <c r="K690" s="20">
        <v>35090</v>
      </c>
    </row>
    <row r="691" spans="1:11" ht="13.5">
      <c r="A691" s="24" t="s">
        <v>1661</v>
      </c>
      <c r="B691" s="17" t="s">
        <v>647</v>
      </c>
      <c r="C691" s="17" t="s">
        <v>605</v>
      </c>
      <c r="D691" s="38" t="s">
        <v>605</v>
      </c>
      <c r="E691" s="24" t="s">
        <v>703</v>
      </c>
      <c r="F691" s="54">
        <v>170955288</v>
      </c>
      <c r="G691" s="55">
        <v>44025</v>
      </c>
      <c r="H691" s="17" t="s">
        <v>1721</v>
      </c>
      <c r="I691" s="16" t="s">
        <v>1720</v>
      </c>
      <c r="J691" s="18" t="s">
        <v>501</v>
      </c>
      <c r="K691" s="20">
        <v>69590</v>
      </c>
    </row>
    <row r="692" spans="1:11" ht="54">
      <c r="A692" s="24" t="s">
        <v>1661</v>
      </c>
      <c r="B692" s="17" t="s">
        <v>647</v>
      </c>
      <c r="C692" s="17" t="s">
        <v>605</v>
      </c>
      <c r="D692" s="38" t="s">
        <v>605</v>
      </c>
      <c r="E692" s="24" t="s">
        <v>703</v>
      </c>
      <c r="F692" s="54" t="s">
        <v>1722</v>
      </c>
      <c r="G692" s="55">
        <v>44022</v>
      </c>
      <c r="H692" s="17" t="s">
        <v>1723</v>
      </c>
      <c r="I692" s="16" t="s">
        <v>1720</v>
      </c>
      <c r="J692" s="18" t="s">
        <v>501</v>
      </c>
      <c r="K692" s="20">
        <v>4970</v>
      </c>
    </row>
    <row r="693" spans="1:11" ht="148.5">
      <c r="A693" s="24" t="s">
        <v>1661</v>
      </c>
      <c r="B693" s="17" t="s">
        <v>647</v>
      </c>
      <c r="C693" s="17" t="s">
        <v>605</v>
      </c>
      <c r="D693" s="38" t="s">
        <v>605</v>
      </c>
      <c r="E693" s="24" t="s">
        <v>703</v>
      </c>
      <c r="F693" s="54" t="s">
        <v>1724</v>
      </c>
      <c r="G693" s="55">
        <v>44022</v>
      </c>
      <c r="H693" s="17" t="s">
        <v>1725</v>
      </c>
      <c r="I693" s="16" t="s">
        <v>1720</v>
      </c>
      <c r="J693" s="18" t="s">
        <v>501</v>
      </c>
      <c r="K693" s="20">
        <v>13630</v>
      </c>
    </row>
    <row r="694" spans="1:11" ht="27">
      <c r="A694" s="24" t="s">
        <v>1903</v>
      </c>
      <c r="B694" s="24" t="s">
        <v>788</v>
      </c>
      <c r="C694" s="17" t="s">
        <v>1919</v>
      </c>
      <c r="D694" s="34">
        <v>43385</v>
      </c>
      <c r="E694" s="17" t="s">
        <v>689</v>
      </c>
      <c r="F694" s="17">
        <v>16200196</v>
      </c>
      <c r="G694" s="34">
        <v>44013</v>
      </c>
      <c r="H694" s="17" t="s">
        <v>1934</v>
      </c>
      <c r="I694" s="17" t="s">
        <v>151</v>
      </c>
      <c r="J694" s="35" t="s">
        <v>432</v>
      </c>
      <c r="K694" s="74">
        <v>174000</v>
      </c>
    </row>
    <row r="695" spans="1:11" ht="13.5">
      <c r="A695" s="24" t="s">
        <v>1903</v>
      </c>
      <c r="B695" s="17" t="s">
        <v>604</v>
      </c>
      <c r="C695" s="17" t="s">
        <v>605</v>
      </c>
      <c r="D695" s="38" t="s">
        <v>605</v>
      </c>
      <c r="E695" s="17" t="s">
        <v>657</v>
      </c>
      <c r="F695" s="17">
        <v>16200080</v>
      </c>
      <c r="G695" s="34">
        <v>44021</v>
      </c>
      <c r="H695" s="17" t="s">
        <v>728</v>
      </c>
      <c r="I695" s="17" t="s">
        <v>1867</v>
      </c>
      <c r="J695" s="23" t="s">
        <v>992</v>
      </c>
      <c r="K695" s="74">
        <v>82055</v>
      </c>
    </row>
    <row r="696" spans="1:11" ht="13.5">
      <c r="A696" s="24" t="s">
        <v>1903</v>
      </c>
      <c r="B696" s="17" t="s">
        <v>604</v>
      </c>
      <c r="C696" s="17" t="s">
        <v>605</v>
      </c>
      <c r="D696" s="38" t="s">
        <v>605</v>
      </c>
      <c r="E696" s="17" t="s">
        <v>657</v>
      </c>
      <c r="F696" s="17">
        <v>16200081</v>
      </c>
      <c r="G696" s="34">
        <v>44021</v>
      </c>
      <c r="H696" s="17" t="s">
        <v>729</v>
      </c>
      <c r="I696" s="17" t="s">
        <v>1867</v>
      </c>
      <c r="J696" s="23" t="s">
        <v>992</v>
      </c>
      <c r="K696" s="74">
        <v>597586</v>
      </c>
    </row>
    <row r="697" spans="1:11" ht="13.5">
      <c r="A697" s="24" t="s">
        <v>1903</v>
      </c>
      <c r="B697" s="17" t="s">
        <v>604</v>
      </c>
      <c r="C697" s="17" t="s">
        <v>605</v>
      </c>
      <c r="D697" s="38" t="s">
        <v>605</v>
      </c>
      <c r="E697" s="17" t="s">
        <v>657</v>
      </c>
      <c r="F697" s="17">
        <v>16200082</v>
      </c>
      <c r="G697" s="34">
        <v>44021</v>
      </c>
      <c r="H697" s="17" t="s">
        <v>730</v>
      </c>
      <c r="I697" s="17" t="s">
        <v>1867</v>
      </c>
      <c r="J697" s="23" t="s">
        <v>992</v>
      </c>
      <c r="K697" s="74">
        <v>176811</v>
      </c>
    </row>
    <row r="698" spans="1:11" ht="13.5">
      <c r="A698" s="24" t="s">
        <v>1903</v>
      </c>
      <c r="B698" s="17" t="s">
        <v>604</v>
      </c>
      <c r="C698" s="17" t="s">
        <v>605</v>
      </c>
      <c r="D698" s="38" t="s">
        <v>605</v>
      </c>
      <c r="E698" s="17" t="s">
        <v>657</v>
      </c>
      <c r="F698" s="17">
        <v>16200083</v>
      </c>
      <c r="G698" s="34">
        <v>44021</v>
      </c>
      <c r="H698" s="17" t="s">
        <v>731</v>
      </c>
      <c r="I698" s="17" t="s">
        <v>1867</v>
      </c>
      <c r="J698" s="23" t="s">
        <v>992</v>
      </c>
      <c r="K698" s="74">
        <v>84646</v>
      </c>
    </row>
    <row r="699" spans="1:11" ht="13.5">
      <c r="A699" s="24" t="s">
        <v>1903</v>
      </c>
      <c r="B699" s="17" t="s">
        <v>604</v>
      </c>
      <c r="C699" s="17" t="s">
        <v>605</v>
      </c>
      <c r="D699" s="38" t="s">
        <v>605</v>
      </c>
      <c r="E699" s="17" t="s">
        <v>657</v>
      </c>
      <c r="F699" s="17">
        <v>16200084</v>
      </c>
      <c r="G699" s="34">
        <v>44021</v>
      </c>
      <c r="H699" s="17" t="s">
        <v>732</v>
      </c>
      <c r="I699" s="17" t="s">
        <v>1867</v>
      </c>
      <c r="J699" s="23" t="s">
        <v>992</v>
      </c>
      <c r="K699" s="74">
        <v>637515</v>
      </c>
    </row>
    <row r="700" spans="1:11" ht="13.5">
      <c r="A700" s="24" t="s">
        <v>1903</v>
      </c>
      <c r="B700" s="24" t="s">
        <v>788</v>
      </c>
      <c r="C700" s="17" t="s">
        <v>1919</v>
      </c>
      <c r="D700" s="34">
        <v>43385</v>
      </c>
      <c r="E700" s="17" t="s">
        <v>689</v>
      </c>
      <c r="F700" s="17">
        <v>16200213</v>
      </c>
      <c r="G700" s="34">
        <v>44027</v>
      </c>
      <c r="H700" s="17" t="s">
        <v>1935</v>
      </c>
      <c r="I700" s="17" t="s">
        <v>151</v>
      </c>
      <c r="J700" s="35" t="s">
        <v>432</v>
      </c>
      <c r="K700" s="74">
        <v>174000</v>
      </c>
    </row>
    <row r="701" spans="1:11" ht="13.5">
      <c r="A701" s="24" t="s">
        <v>1903</v>
      </c>
      <c r="B701" s="17" t="s">
        <v>609</v>
      </c>
      <c r="C701" s="17" t="s">
        <v>605</v>
      </c>
      <c r="D701" s="38" t="s">
        <v>605</v>
      </c>
      <c r="E701" s="17" t="s">
        <v>657</v>
      </c>
      <c r="F701" s="17">
        <v>16200087</v>
      </c>
      <c r="G701" s="34">
        <v>44027</v>
      </c>
      <c r="H701" s="17" t="s">
        <v>733</v>
      </c>
      <c r="I701" s="17" t="s">
        <v>734</v>
      </c>
      <c r="J701" s="35" t="s">
        <v>735</v>
      </c>
      <c r="K701" s="74">
        <v>1323280</v>
      </c>
    </row>
    <row r="702" spans="1:11" ht="13.5">
      <c r="A702" s="24" t="s">
        <v>1903</v>
      </c>
      <c r="B702" s="17" t="s">
        <v>604</v>
      </c>
      <c r="C702" s="17" t="s">
        <v>605</v>
      </c>
      <c r="D702" s="38" t="s">
        <v>605</v>
      </c>
      <c r="E702" s="17" t="s">
        <v>657</v>
      </c>
      <c r="F702" s="17">
        <v>16200088</v>
      </c>
      <c r="G702" s="34">
        <v>44027</v>
      </c>
      <c r="H702" s="17" t="s">
        <v>736</v>
      </c>
      <c r="I702" s="17" t="s">
        <v>737</v>
      </c>
      <c r="J702" s="35" t="s">
        <v>738</v>
      </c>
      <c r="K702" s="74">
        <v>878220</v>
      </c>
    </row>
    <row r="703" spans="1:11" ht="13.5">
      <c r="A703" s="24" t="s">
        <v>1903</v>
      </c>
      <c r="B703" s="17" t="s">
        <v>604</v>
      </c>
      <c r="C703" s="17" t="s">
        <v>605</v>
      </c>
      <c r="D703" s="38" t="s">
        <v>605</v>
      </c>
      <c r="E703" s="17" t="s">
        <v>657</v>
      </c>
      <c r="F703" s="17">
        <v>16200089</v>
      </c>
      <c r="G703" s="34">
        <v>44033</v>
      </c>
      <c r="H703" s="17" t="s">
        <v>739</v>
      </c>
      <c r="I703" s="17" t="s">
        <v>1867</v>
      </c>
      <c r="J703" s="23" t="s">
        <v>992</v>
      </c>
      <c r="K703" s="74">
        <v>364740</v>
      </c>
    </row>
    <row r="704" spans="1:11" ht="13.5">
      <c r="A704" s="24" t="s">
        <v>1903</v>
      </c>
      <c r="B704" s="24" t="s">
        <v>788</v>
      </c>
      <c r="C704" s="17" t="s">
        <v>1919</v>
      </c>
      <c r="D704" s="34">
        <v>43385</v>
      </c>
      <c r="E704" s="17" t="s">
        <v>689</v>
      </c>
      <c r="F704" s="17">
        <v>16200218</v>
      </c>
      <c r="G704" s="34">
        <v>44034</v>
      </c>
      <c r="H704" s="17" t="s">
        <v>1936</v>
      </c>
      <c r="I704" s="17" t="s">
        <v>151</v>
      </c>
      <c r="J704" s="35" t="s">
        <v>432</v>
      </c>
      <c r="K704" s="74">
        <v>174000</v>
      </c>
    </row>
    <row r="705" spans="1:11" ht="27">
      <c r="A705" s="24" t="s">
        <v>1903</v>
      </c>
      <c r="B705" s="24" t="s">
        <v>788</v>
      </c>
      <c r="C705" s="17" t="s">
        <v>1919</v>
      </c>
      <c r="D705" s="34">
        <v>43385</v>
      </c>
      <c r="E705" s="17" t="s">
        <v>689</v>
      </c>
      <c r="F705" s="17">
        <v>16200223</v>
      </c>
      <c r="G705" s="34">
        <v>44036</v>
      </c>
      <c r="H705" s="17" t="s">
        <v>1937</v>
      </c>
      <c r="I705" s="17" t="s">
        <v>32</v>
      </c>
      <c r="J705" s="35" t="s">
        <v>385</v>
      </c>
      <c r="K705" s="74">
        <v>174000</v>
      </c>
    </row>
    <row r="706" spans="1:11" ht="13.5">
      <c r="A706" s="24" t="s">
        <v>1903</v>
      </c>
      <c r="B706" s="17" t="s">
        <v>604</v>
      </c>
      <c r="C706" s="17" t="s">
        <v>605</v>
      </c>
      <c r="D706" s="38" t="s">
        <v>605</v>
      </c>
      <c r="E706" s="17" t="s">
        <v>657</v>
      </c>
      <c r="F706" s="17">
        <v>16200092</v>
      </c>
      <c r="G706" s="34">
        <v>44043</v>
      </c>
      <c r="H706" s="17" t="s">
        <v>740</v>
      </c>
      <c r="I706" s="17" t="s">
        <v>741</v>
      </c>
      <c r="J706" s="35" t="s">
        <v>742</v>
      </c>
      <c r="K706" s="74">
        <v>8392267</v>
      </c>
    </row>
    <row r="707" spans="1:11" ht="13.5">
      <c r="A707" s="24" t="s">
        <v>1903</v>
      </c>
      <c r="B707" s="17" t="s">
        <v>604</v>
      </c>
      <c r="C707" s="17" t="s">
        <v>605</v>
      </c>
      <c r="D707" s="38" t="s">
        <v>605</v>
      </c>
      <c r="E707" s="17" t="s">
        <v>689</v>
      </c>
      <c r="F707" s="17">
        <v>16200225</v>
      </c>
      <c r="G707" s="34">
        <v>44043</v>
      </c>
      <c r="H707" s="17" t="s">
        <v>743</v>
      </c>
      <c r="I707" s="17" t="s">
        <v>989</v>
      </c>
      <c r="J707" s="35" t="s">
        <v>990</v>
      </c>
      <c r="K707" s="74">
        <v>522991</v>
      </c>
    </row>
    <row r="708" spans="1:11" ht="13.5">
      <c r="A708" s="24" t="s">
        <v>1903</v>
      </c>
      <c r="B708" s="17" t="s">
        <v>606</v>
      </c>
      <c r="C708" s="17" t="s">
        <v>744</v>
      </c>
      <c r="D708" s="34">
        <v>43977</v>
      </c>
      <c r="E708" s="17" t="s">
        <v>689</v>
      </c>
      <c r="F708" s="17">
        <v>16200093</v>
      </c>
      <c r="G708" s="34">
        <v>44043</v>
      </c>
      <c r="H708" s="17" t="s">
        <v>745</v>
      </c>
      <c r="I708" s="17" t="s">
        <v>746</v>
      </c>
      <c r="J708" s="35" t="s">
        <v>747</v>
      </c>
      <c r="K708" s="74">
        <v>1600000</v>
      </c>
    </row>
    <row r="709" spans="1:11" ht="13.5">
      <c r="A709" s="24" t="s">
        <v>1903</v>
      </c>
      <c r="B709" s="17" t="s">
        <v>606</v>
      </c>
      <c r="C709" s="17" t="s">
        <v>744</v>
      </c>
      <c r="D709" s="34">
        <v>43977</v>
      </c>
      <c r="E709" s="17" t="s">
        <v>689</v>
      </c>
      <c r="F709" s="17">
        <v>16200226</v>
      </c>
      <c r="G709" s="34">
        <v>44043</v>
      </c>
      <c r="H709" s="17" t="s">
        <v>748</v>
      </c>
      <c r="I709" s="17" t="s">
        <v>612</v>
      </c>
      <c r="J709" s="35" t="s">
        <v>611</v>
      </c>
      <c r="K709" s="74">
        <v>1008000</v>
      </c>
    </row>
    <row r="710" spans="1:11" ht="27">
      <c r="A710" s="24" t="s">
        <v>1903</v>
      </c>
      <c r="B710" s="17" t="s">
        <v>606</v>
      </c>
      <c r="C710" s="17" t="s">
        <v>744</v>
      </c>
      <c r="D710" s="34">
        <v>43977</v>
      </c>
      <c r="E710" s="17" t="s">
        <v>689</v>
      </c>
      <c r="F710" s="17">
        <v>16200227</v>
      </c>
      <c r="G710" s="34">
        <v>44043</v>
      </c>
      <c r="H710" s="17" t="s">
        <v>749</v>
      </c>
      <c r="I710" s="17" t="s">
        <v>612</v>
      </c>
      <c r="J710" s="35" t="s">
        <v>611</v>
      </c>
      <c r="K710" s="74">
        <v>672000</v>
      </c>
    </row>
    <row r="711" spans="1:11" ht="13.5">
      <c r="A711" s="24" t="s">
        <v>1903</v>
      </c>
      <c r="B711" s="17" t="s">
        <v>609</v>
      </c>
      <c r="C711" s="17" t="s">
        <v>605</v>
      </c>
      <c r="D711" s="38" t="s">
        <v>605</v>
      </c>
      <c r="E711" s="17" t="s">
        <v>689</v>
      </c>
      <c r="F711" s="17">
        <v>16200228</v>
      </c>
      <c r="G711" s="34">
        <v>44043</v>
      </c>
      <c r="H711" s="17" t="s">
        <v>750</v>
      </c>
      <c r="I711" s="17" t="s">
        <v>746</v>
      </c>
      <c r="J711" s="35" t="s">
        <v>747</v>
      </c>
      <c r="K711" s="74">
        <v>1650000</v>
      </c>
    </row>
    <row r="712" spans="1:11" ht="13.5">
      <c r="A712" s="24" t="s">
        <v>1903</v>
      </c>
      <c r="B712" s="17" t="s">
        <v>609</v>
      </c>
      <c r="C712" s="17" t="s">
        <v>605</v>
      </c>
      <c r="D712" s="38" t="s">
        <v>605</v>
      </c>
      <c r="E712" s="17" t="s">
        <v>689</v>
      </c>
      <c r="F712" s="17">
        <v>16200229</v>
      </c>
      <c r="G712" s="34">
        <v>44043</v>
      </c>
      <c r="H712" s="17" t="s">
        <v>751</v>
      </c>
      <c r="I712" s="17" t="s">
        <v>752</v>
      </c>
      <c r="J712" s="35" t="s">
        <v>753</v>
      </c>
      <c r="K712" s="74">
        <v>160000</v>
      </c>
    </row>
    <row r="713" spans="1:11" ht="13.5">
      <c r="A713" s="24" t="s">
        <v>1903</v>
      </c>
      <c r="B713" s="17" t="s">
        <v>609</v>
      </c>
      <c r="C713" s="17" t="s">
        <v>605</v>
      </c>
      <c r="D713" s="38" t="s">
        <v>605</v>
      </c>
      <c r="E713" s="17" t="s">
        <v>689</v>
      </c>
      <c r="F713" s="17">
        <v>16200230</v>
      </c>
      <c r="G713" s="34">
        <v>44043</v>
      </c>
      <c r="H713" s="17" t="s">
        <v>754</v>
      </c>
      <c r="I713" s="17" t="s">
        <v>755</v>
      </c>
      <c r="J713" s="35" t="s">
        <v>756</v>
      </c>
      <c r="K713" s="74">
        <v>160000</v>
      </c>
    </row>
    <row r="714" spans="1:11" ht="13.5">
      <c r="A714" s="24" t="s">
        <v>1903</v>
      </c>
      <c r="B714" s="17" t="s">
        <v>604</v>
      </c>
      <c r="C714" s="17" t="s">
        <v>605</v>
      </c>
      <c r="D714" s="38" t="s">
        <v>605</v>
      </c>
      <c r="E714" s="17" t="s">
        <v>657</v>
      </c>
      <c r="F714" s="17">
        <v>16200094</v>
      </c>
      <c r="G714" s="34">
        <v>44043</v>
      </c>
      <c r="H714" s="17" t="s">
        <v>757</v>
      </c>
      <c r="I714" s="17" t="s">
        <v>1867</v>
      </c>
      <c r="J714" s="23" t="s">
        <v>992</v>
      </c>
      <c r="K714" s="74">
        <v>364740</v>
      </c>
    </row>
    <row r="715" spans="1:11" ht="13.5">
      <c r="A715" s="24" t="s">
        <v>1903</v>
      </c>
      <c r="B715" s="17" t="s">
        <v>604</v>
      </c>
      <c r="C715" s="17" t="s">
        <v>605</v>
      </c>
      <c r="D715" s="38" t="s">
        <v>605</v>
      </c>
      <c r="E715" s="17" t="s">
        <v>657</v>
      </c>
      <c r="F715" s="17">
        <v>16200095</v>
      </c>
      <c r="G715" s="34">
        <v>44043</v>
      </c>
      <c r="H715" s="17" t="s">
        <v>758</v>
      </c>
      <c r="I715" s="16" t="s">
        <v>877</v>
      </c>
      <c r="J715" s="73" t="s">
        <v>878</v>
      </c>
      <c r="K715" s="74">
        <v>191174</v>
      </c>
    </row>
    <row r="716" spans="1:11" ht="13.5">
      <c r="A716" s="24" t="s">
        <v>1903</v>
      </c>
      <c r="B716" s="17" t="s">
        <v>604</v>
      </c>
      <c r="C716" s="17" t="s">
        <v>605</v>
      </c>
      <c r="D716" s="38" t="s">
        <v>605</v>
      </c>
      <c r="E716" s="17" t="s">
        <v>657</v>
      </c>
      <c r="F716" s="17">
        <v>16200096</v>
      </c>
      <c r="G716" s="34">
        <v>44043</v>
      </c>
      <c r="H716" s="17" t="s">
        <v>759</v>
      </c>
      <c r="I716" s="24" t="s">
        <v>1658</v>
      </c>
      <c r="J716" s="23" t="s">
        <v>994</v>
      </c>
      <c r="K716" s="74">
        <v>835821</v>
      </c>
    </row>
    <row r="717" spans="1:11" ht="13.5">
      <c r="A717" s="24" t="s">
        <v>1903</v>
      </c>
      <c r="B717" s="17" t="s">
        <v>604</v>
      </c>
      <c r="C717" s="17" t="s">
        <v>605</v>
      </c>
      <c r="D717" s="38" t="s">
        <v>605</v>
      </c>
      <c r="E717" s="17" t="s">
        <v>657</v>
      </c>
      <c r="F717" s="17">
        <v>16200097</v>
      </c>
      <c r="G717" s="34">
        <v>44043</v>
      </c>
      <c r="H717" s="17" t="s">
        <v>760</v>
      </c>
      <c r="I717" s="24" t="s">
        <v>1658</v>
      </c>
      <c r="J717" s="23" t="s">
        <v>994</v>
      </c>
      <c r="K717" s="74">
        <v>444816</v>
      </c>
    </row>
    <row r="718" spans="1:11" ht="13.5">
      <c r="A718" s="24" t="s">
        <v>1903</v>
      </c>
      <c r="B718" s="17" t="s">
        <v>604</v>
      </c>
      <c r="C718" s="17" t="s">
        <v>605</v>
      </c>
      <c r="D718" s="38" t="s">
        <v>605</v>
      </c>
      <c r="E718" s="17" t="s">
        <v>657</v>
      </c>
      <c r="F718" s="17">
        <v>16200098</v>
      </c>
      <c r="G718" s="34">
        <v>44043</v>
      </c>
      <c r="H718" s="17" t="s">
        <v>761</v>
      </c>
      <c r="I718" s="16" t="s">
        <v>877</v>
      </c>
      <c r="J718" s="73" t="s">
        <v>878</v>
      </c>
      <c r="K718" s="74">
        <v>39742</v>
      </c>
    </row>
    <row r="719" spans="1:11" ht="13.5">
      <c r="A719" s="24" t="s">
        <v>1903</v>
      </c>
      <c r="B719" s="17" t="s">
        <v>604</v>
      </c>
      <c r="C719" s="17" t="s">
        <v>605</v>
      </c>
      <c r="D719" s="38" t="s">
        <v>605</v>
      </c>
      <c r="E719" s="17" t="s">
        <v>657</v>
      </c>
      <c r="F719" s="17">
        <v>16200099</v>
      </c>
      <c r="G719" s="34">
        <v>44043</v>
      </c>
      <c r="H719" s="17" t="s">
        <v>762</v>
      </c>
      <c r="I719" s="17" t="s">
        <v>1867</v>
      </c>
      <c r="J719" s="23" t="s">
        <v>992</v>
      </c>
      <c r="K719" s="74">
        <v>1584290</v>
      </c>
    </row>
    <row r="720" spans="1:11" ht="13.5">
      <c r="A720" s="24" t="s">
        <v>1903</v>
      </c>
      <c r="B720" s="17" t="s">
        <v>604</v>
      </c>
      <c r="C720" s="17" t="s">
        <v>605</v>
      </c>
      <c r="D720" s="38" t="s">
        <v>605</v>
      </c>
      <c r="E720" s="17" t="s">
        <v>657</v>
      </c>
      <c r="F720" s="17">
        <v>16200100</v>
      </c>
      <c r="G720" s="34">
        <v>44043</v>
      </c>
      <c r="H720" s="17" t="s">
        <v>763</v>
      </c>
      <c r="I720" s="24" t="s">
        <v>1658</v>
      </c>
      <c r="J720" s="23" t="s">
        <v>994</v>
      </c>
      <c r="K720" s="74">
        <v>72028</v>
      </c>
    </row>
    <row r="721" spans="1:11" ht="13.5">
      <c r="A721" s="24" t="s">
        <v>1903</v>
      </c>
      <c r="B721" s="17" t="s">
        <v>604</v>
      </c>
      <c r="C721" s="17" t="s">
        <v>605</v>
      </c>
      <c r="D721" s="38" t="s">
        <v>605</v>
      </c>
      <c r="E721" s="17" t="s">
        <v>657</v>
      </c>
      <c r="F721" s="17">
        <v>16200101</v>
      </c>
      <c r="G721" s="34">
        <v>44043</v>
      </c>
      <c r="H721" s="17" t="s">
        <v>764</v>
      </c>
      <c r="I721" s="24" t="s">
        <v>1658</v>
      </c>
      <c r="J721" s="23" t="s">
        <v>994</v>
      </c>
      <c r="K721" s="74">
        <v>392475</v>
      </c>
    </row>
    <row r="722" spans="1:11" ht="13.5">
      <c r="A722" s="24" t="s">
        <v>1903</v>
      </c>
      <c r="B722" s="17" t="s">
        <v>647</v>
      </c>
      <c r="C722" s="17" t="s">
        <v>605</v>
      </c>
      <c r="D722" s="38" t="s">
        <v>605</v>
      </c>
      <c r="E722" s="24" t="s">
        <v>703</v>
      </c>
      <c r="F722" s="17">
        <v>262420042</v>
      </c>
      <c r="G722" s="34">
        <v>44014</v>
      </c>
      <c r="H722" s="17" t="s">
        <v>1923</v>
      </c>
      <c r="I722" s="24" t="s">
        <v>1630</v>
      </c>
      <c r="J722" s="23" t="s">
        <v>825</v>
      </c>
      <c r="K722" s="75">
        <v>2800</v>
      </c>
    </row>
    <row r="723" spans="1:11" ht="13.5">
      <c r="A723" s="24" t="s">
        <v>1903</v>
      </c>
      <c r="B723" s="17" t="s">
        <v>647</v>
      </c>
      <c r="C723" s="17" t="s">
        <v>605</v>
      </c>
      <c r="D723" s="38" t="s">
        <v>605</v>
      </c>
      <c r="E723" s="24" t="s">
        <v>703</v>
      </c>
      <c r="F723" s="17">
        <v>1425728</v>
      </c>
      <c r="G723" s="34">
        <v>44013</v>
      </c>
      <c r="H723" s="17" t="s">
        <v>1924</v>
      </c>
      <c r="I723" s="24" t="s">
        <v>1630</v>
      </c>
      <c r="J723" s="23" t="s">
        <v>825</v>
      </c>
      <c r="K723" s="75">
        <v>420400</v>
      </c>
    </row>
    <row r="724" spans="1:11" ht="13.5">
      <c r="A724" s="24" t="s">
        <v>1903</v>
      </c>
      <c r="B724" s="17" t="s">
        <v>647</v>
      </c>
      <c r="C724" s="17" t="s">
        <v>605</v>
      </c>
      <c r="D724" s="38" t="s">
        <v>605</v>
      </c>
      <c r="E724" s="24" t="s">
        <v>703</v>
      </c>
      <c r="F724" s="17">
        <v>14257227</v>
      </c>
      <c r="G724" s="34">
        <v>44013</v>
      </c>
      <c r="H724" s="17" t="s">
        <v>1925</v>
      </c>
      <c r="I724" s="24" t="s">
        <v>1630</v>
      </c>
      <c r="J724" s="23" t="s">
        <v>825</v>
      </c>
      <c r="K724" s="75">
        <v>1646700</v>
      </c>
    </row>
    <row r="725" spans="1:11" ht="13.5">
      <c r="A725" s="24" t="s">
        <v>1903</v>
      </c>
      <c r="B725" s="17" t="s">
        <v>647</v>
      </c>
      <c r="C725" s="17" t="s">
        <v>605</v>
      </c>
      <c r="D725" s="38" t="s">
        <v>605</v>
      </c>
      <c r="E725" s="24" t="s">
        <v>703</v>
      </c>
      <c r="F725" s="17">
        <v>236256483</v>
      </c>
      <c r="G725" s="34">
        <v>44021</v>
      </c>
      <c r="H725" s="17" t="s">
        <v>1926</v>
      </c>
      <c r="I725" s="16" t="s">
        <v>222</v>
      </c>
      <c r="J725" s="18" t="s">
        <v>502</v>
      </c>
      <c r="K725" s="75">
        <v>460640</v>
      </c>
    </row>
    <row r="726" spans="1:11" ht="13.5">
      <c r="A726" s="24" t="s">
        <v>1903</v>
      </c>
      <c r="B726" s="17" t="s">
        <v>647</v>
      </c>
      <c r="C726" s="17" t="s">
        <v>605</v>
      </c>
      <c r="D726" s="38" t="s">
        <v>605</v>
      </c>
      <c r="E726" s="24" t="s">
        <v>703</v>
      </c>
      <c r="F726" s="17">
        <v>236256482</v>
      </c>
      <c r="G726" s="34">
        <v>44021</v>
      </c>
      <c r="H726" s="17" t="s">
        <v>1927</v>
      </c>
      <c r="I726" s="16" t="s">
        <v>222</v>
      </c>
      <c r="J726" s="18" t="s">
        <v>502</v>
      </c>
      <c r="K726" s="75">
        <v>217282</v>
      </c>
    </row>
    <row r="727" spans="1:11" ht="13.5">
      <c r="A727" s="24" t="s">
        <v>1903</v>
      </c>
      <c r="B727" s="17" t="s">
        <v>647</v>
      </c>
      <c r="C727" s="17" t="s">
        <v>605</v>
      </c>
      <c r="D727" s="38" t="s">
        <v>605</v>
      </c>
      <c r="E727" s="24" t="s">
        <v>703</v>
      </c>
      <c r="F727" s="17">
        <v>22643284</v>
      </c>
      <c r="G727" s="34">
        <v>44021</v>
      </c>
      <c r="H727" s="17" t="s">
        <v>1928</v>
      </c>
      <c r="I727" s="16" t="s">
        <v>222</v>
      </c>
      <c r="J727" s="18" t="s">
        <v>502</v>
      </c>
      <c r="K727" s="75">
        <v>138697</v>
      </c>
    </row>
    <row r="728" spans="1:11" ht="13.5">
      <c r="A728" s="24" t="s">
        <v>1903</v>
      </c>
      <c r="B728" s="17" t="s">
        <v>647</v>
      </c>
      <c r="C728" s="17" t="s">
        <v>605</v>
      </c>
      <c r="D728" s="38" t="s">
        <v>605</v>
      </c>
      <c r="E728" s="24" t="s">
        <v>703</v>
      </c>
      <c r="F728" s="17">
        <v>22591280</v>
      </c>
      <c r="G728" s="34">
        <v>44013</v>
      </c>
      <c r="H728" s="17" t="s">
        <v>1929</v>
      </c>
      <c r="I728" s="16" t="s">
        <v>222</v>
      </c>
      <c r="J728" s="18" t="s">
        <v>502</v>
      </c>
      <c r="K728" s="75">
        <v>4565759</v>
      </c>
    </row>
    <row r="729" spans="1:11" ht="40.5">
      <c r="A729" s="24" t="s">
        <v>1903</v>
      </c>
      <c r="B729" s="17" t="s">
        <v>632</v>
      </c>
      <c r="C729" s="17" t="s">
        <v>605</v>
      </c>
      <c r="D729" s="38" t="s">
        <v>605</v>
      </c>
      <c r="E729" s="17" t="s">
        <v>649</v>
      </c>
      <c r="F729" s="17">
        <v>23310620</v>
      </c>
      <c r="G729" s="34">
        <v>44019</v>
      </c>
      <c r="H729" s="17" t="s">
        <v>767</v>
      </c>
      <c r="I729" s="17" t="s">
        <v>765</v>
      </c>
      <c r="J729" s="35" t="s">
        <v>766</v>
      </c>
      <c r="K729" s="75">
        <v>1216678</v>
      </c>
    </row>
    <row r="730" spans="1:11" ht="27">
      <c r="A730" s="24" t="s">
        <v>1893</v>
      </c>
      <c r="B730" s="17" t="s">
        <v>604</v>
      </c>
      <c r="C730" s="17" t="s">
        <v>605</v>
      </c>
      <c r="D730" s="38" t="s">
        <v>605</v>
      </c>
      <c r="E730" s="17" t="s">
        <v>689</v>
      </c>
      <c r="F730" s="24">
        <v>17200276</v>
      </c>
      <c r="G730" s="48">
        <v>44013</v>
      </c>
      <c r="H730" s="17" t="s">
        <v>1840</v>
      </c>
      <c r="I730" s="17" t="s">
        <v>595</v>
      </c>
      <c r="J730" s="23" t="s">
        <v>1841</v>
      </c>
      <c r="K730" s="42">
        <v>2969600</v>
      </c>
    </row>
    <row r="731" spans="1:11" ht="13.5">
      <c r="A731" s="24" t="s">
        <v>1893</v>
      </c>
      <c r="B731" s="17" t="s">
        <v>606</v>
      </c>
      <c r="C731" s="24" t="s">
        <v>1842</v>
      </c>
      <c r="D731" s="38">
        <v>43908</v>
      </c>
      <c r="E731" s="17" t="s">
        <v>657</v>
      </c>
      <c r="F731" s="24">
        <v>17200097</v>
      </c>
      <c r="G731" s="48">
        <v>44018</v>
      </c>
      <c r="H731" s="17" t="s">
        <v>1843</v>
      </c>
      <c r="I731" s="17" t="s">
        <v>1844</v>
      </c>
      <c r="J731" s="23" t="s">
        <v>1845</v>
      </c>
      <c r="K731" s="42">
        <v>1606500</v>
      </c>
    </row>
    <row r="732" spans="1:11" ht="27">
      <c r="A732" s="24" t="s">
        <v>1893</v>
      </c>
      <c r="B732" s="17" t="s">
        <v>604</v>
      </c>
      <c r="C732" s="17" t="s">
        <v>605</v>
      </c>
      <c r="D732" s="38" t="s">
        <v>605</v>
      </c>
      <c r="E732" s="17" t="s">
        <v>689</v>
      </c>
      <c r="F732" s="24">
        <v>17200277</v>
      </c>
      <c r="G732" s="48">
        <v>44020</v>
      </c>
      <c r="H732" s="17" t="s">
        <v>1846</v>
      </c>
      <c r="I732" s="17" t="s">
        <v>1847</v>
      </c>
      <c r="J732" s="23" t="s">
        <v>1319</v>
      </c>
      <c r="K732" s="42">
        <v>2058938</v>
      </c>
    </row>
    <row r="733" spans="1:11" ht="40.5">
      <c r="A733" s="24" t="s">
        <v>1893</v>
      </c>
      <c r="B733" s="17" t="s">
        <v>632</v>
      </c>
      <c r="C733" s="17" t="s">
        <v>605</v>
      </c>
      <c r="D733" s="38" t="s">
        <v>605</v>
      </c>
      <c r="E733" s="17" t="s">
        <v>689</v>
      </c>
      <c r="F733" s="24">
        <v>17200278</v>
      </c>
      <c r="G733" s="48">
        <v>44021</v>
      </c>
      <c r="H733" s="17" t="s">
        <v>1848</v>
      </c>
      <c r="I733" s="17" t="s">
        <v>1849</v>
      </c>
      <c r="J733" s="23" t="s">
        <v>1850</v>
      </c>
      <c r="K733" s="42">
        <v>696000</v>
      </c>
    </row>
    <row r="734" spans="1:11" ht="40.5">
      <c r="A734" s="24" t="s">
        <v>1893</v>
      </c>
      <c r="B734" s="17" t="s">
        <v>632</v>
      </c>
      <c r="C734" s="17" t="s">
        <v>605</v>
      </c>
      <c r="D734" s="38" t="s">
        <v>605</v>
      </c>
      <c r="E734" s="17" t="s">
        <v>689</v>
      </c>
      <c r="F734" s="24">
        <v>17200279</v>
      </c>
      <c r="G734" s="48">
        <v>44021</v>
      </c>
      <c r="H734" s="17" t="s">
        <v>1981</v>
      </c>
      <c r="I734" s="17" t="s">
        <v>1851</v>
      </c>
      <c r="J734" s="23" t="s">
        <v>1852</v>
      </c>
      <c r="K734" s="42">
        <v>84045</v>
      </c>
    </row>
    <row r="735" spans="1:11" ht="40.5">
      <c r="A735" s="24" t="s">
        <v>1893</v>
      </c>
      <c r="B735" s="17" t="s">
        <v>632</v>
      </c>
      <c r="C735" s="17" t="s">
        <v>605</v>
      </c>
      <c r="D735" s="38" t="s">
        <v>605</v>
      </c>
      <c r="E735" s="17" t="s">
        <v>689</v>
      </c>
      <c r="F735" s="24">
        <v>17200280</v>
      </c>
      <c r="G735" s="48">
        <v>44025</v>
      </c>
      <c r="H735" s="17" t="s">
        <v>1853</v>
      </c>
      <c r="I735" s="17" t="s">
        <v>1854</v>
      </c>
      <c r="J735" s="23" t="s">
        <v>1855</v>
      </c>
      <c r="K735" s="42">
        <v>143880</v>
      </c>
    </row>
    <row r="736" spans="1:11" ht="40.5">
      <c r="A736" s="24" t="s">
        <v>1893</v>
      </c>
      <c r="B736" s="17" t="s">
        <v>604</v>
      </c>
      <c r="C736" s="17" t="s">
        <v>605</v>
      </c>
      <c r="D736" s="38" t="s">
        <v>605</v>
      </c>
      <c r="E736" s="17" t="s">
        <v>689</v>
      </c>
      <c r="F736" s="24">
        <v>17200281</v>
      </c>
      <c r="G736" s="48">
        <v>44026</v>
      </c>
      <c r="H736" s="17" t="s">
        <v>1856</v>
      </c>
      <c r="I736" s="17" t="s">
        <v>1857</v>
      </c>
      <c r="J736" s="23" t="s">
        <v>1858</v>
      </c>
      <c r="K736" s="42">
        <v>37401824</v>
      </c>
    </row>
    <row r="737" spans="1:11" ht="40.5">
      <c r="A737" s="24" t="s">
        <v>1893</v>
      </c>
      <c r="B737" s="17" t="s">
        <v>604</v>
      </c>
      <c r="C737" s="17" t="s">
        <v>605</v>
      </c>
      <c r="D737" s="38" t="s">
        <v>605</v>
      </c>
      <c r="E737" s="17" t="s">
        <v>657</v>
      </c>
      <c r="F737" s="17" t="s">
        <v>1859</v>
      </c>
      <c r="G737" s="48">
        <v>44027</v>
      </c>
      <c r="H737" s="17" t="s">
        <v>1860</v>
      </c>
      <c r="I737" s="17" t="s">
        <v>1861</v>
      </c>
      <c r="J737" s="23" t="s">
        <v>1862</v>
      </c>
      <c r="K737" s="42">
        <v>12932063</v>
      </c>
    </row>
    <row r="738" spans="1:11" ht="40.5">
      <c r="A738" s="24" t="s">
        <v>1893</v>
      </c>
      <c r="B738" s="17" t="s">
        <v>604</v>
      </c>
      <c r="C738" s="17" t="s">
        <v>605</v>
      </c>
      <c r="D738" s="38" t="s">
        <v>605</v>
      </c>
      <c r="E738" s="17" t="s">
        <v>689</v>
      </c>
      <c r="F738" s="24">
        <v>17200283</v>
      </c>
      <c r="G738" s="48">
        <v>44029</v>
      </c>
      <c r="H738" s="17" t="s">
        <v>1863</v>
      </c>
      <c r="I738" s="17" t="s">
        <v>1864</v>
      </c>
      <c r="J738" s="23" t="s">
        <v>1865</v>
      </c>
      <c r="K738" s="42">
        <v>437372</v>
      </c>
    </row>
    <row r="739" spans="1:11" ht="13.5">
      <c r="A739" s="24" t="s">
        <v>1893</v>
      </c>
      <c r="B739" s="17" t="s">
        <v>609</v>
      </c>
      <c r="C739" s="17" t="s">
        <v>605</v>
      </c>
      <c r="D739" s="38" t="s">
        <v>605</v>
      </c>
      <c r="E739" s="17" t="s">
        <v>657</v>
      </c>
      <c r="F739" s="24">
        <v>17200099</v>
      </c>
      <c r="G739" s="48">
        <v>44029</v>
      </c>
      <c r="H739" s="17" t="s">
        <v>1866</v>
      </c>
      <c r="I739" s="17" t="s">
        <v>1867</v>
      </c>
      <c r="J739" s="23" t="s">
        <v>992</v>
      </c>
      <c r="K739" s="42">
        <v>1199520</v>
      </c>
    </row>
    <row r="740" spans="1:11" ht="27">
      <c r="A740" s="24" t="s">
        <v>1893</v>
      </c>
      <c r="B740" s="17" t="s">
        <v>604</v>
      </c>
      <c r="C740" s="17" t="s">
        <v>605</v>
      </c>
      <c r="D740" s="38" t="s">
        <v>605</v>
      </c>
      <c r="E740" s="17" t="s">
        <v>689</v>
      </c>
      <c r="F740" s="24">
        <v>17200284</v>
      </c>
      <c r="G740" s="48">
        <v>44029</v>
      </c>
      <c r="H740" s="17" t="s">
        <v>1868</v>
      </c>
      <c r="I740" s="17" t="s">
        <v>1869</v>
      </c>
      <c r="J740" s="23" t="s">
        <v>1135</v>
      </c>
      <c r="K740" s="42">
        <v>391000</v>
      </c>
    </row>
    <row r="741" spans="1:11" ht="54">
      <c r="A741" s="24" t="s">
        <v>1893</v>
      </c>
      <c r="B741" s="17" t="s">
        <v>604</v>
      </c>
      <c r="C741" s="17" t="s">
        <v>605</v>
      </c>
      <c r="D741" s="38" t="s">
        <v>605</v>
      </c>
      <c r="E741" s="17" t="s">
        <v>689</v>
      </c>
      <c r="F741" s="24">
        <v>17200285</v>
      </c>
      <c r="G741" s="48">
        <v>44029</v>
      </c>
      <c r="H741" s="17" t="s">
        <v>1870</v>
      </c>
      <c r="I741" s="17" t="s">
        <v>1864</v>
      </c>
      <c r="J741" s="23" t="s">
        <v>1865</v>
      </c>
      <c r="K741" s="42">
        <v>391961</v>
      </c>
    </row>
    <row r="742" spans="1:11" ht="40.5">
      <c r="A742" s="24" t="s">
        <v>1893</v>
      </c>
      <c r="B742" s="17" t="s">
        <v>604</v>
      </c>
      <c r="C742" s="17" t="s">
        <v>605</v>
      </c>
      <c r="D742" s="38" t="s">
        <v>605</v>
      </c>
      <c r="E742" s="17" t="s">
        <v>689</v>
      </c>
      <c r="F742" s="24">
        <v>17200286</v>
      </c>
      <c r="G742" s="48">
        <v>44029</v>
      </c>
      <c r="H742" s="17" t="s">
        <v>1871</v>
      </c>
      <c r="I742" s="17" t="s">
        <v>1864</v>
      </c>
      <c r="J742" s="23" t="s">
        <v>1865</v>
      </c>
      <c r="K742" s="42">
        <v>465696</v>
      </c>
    </row>
    <row r="743" spans="1:11" ht="54">
      <c r="A743" s="24" t="s">
        <v>1893</v>
      </c>
      <c r="B743" s="17" t="s">
        <v>604</v>
      </c>
      <c r="C743" s="17" t="s">
        <v>605</v>
      </c>
      <c r="D743" s="38" t="s">
        <v>605</v>
      </c>
      <c r="E743" s="17" t="s">
        <v>689</v>
      </c>
      <c r="F743" s="24">
        <v>17200288</v>
      </c>
      <c r="G743" s="48">
        <v>44032</v>
      </c>
      <c r="H743" s="17" t="s">
        <v>1872</v>
      </c>
      <c r="I743" s="24" t="s">
        <v>1441</v>
      </c>
      <c r="J743" s="23" t="s">
        <v>1442</v>
      </c>
      <c r="K743" s="42">
        <v>1264465.44</v>
      </c>
    </row>
    <row r="744" spans="1:11" ht="27">
      <c r="A744" s="24" t="s">
        <v>1893</v>
      </c>
      <c r="B744" s="17" t="s">
        <v>604</v>
      </c>
      <c r="C744" s="17" t="s">
        <v>605</v>
      </c>
      <c r="D744" s="38" t="s">
        <v>605</v>
      </c>
      <c r="E744" s="17" t="s">
        <v>689</v>
      </c>
      <c r="F744" s="24">
        <v>17200289</v>
      </c>
      <c r="G744" s="48">
        <v>44032</v>
      </c>
      <c r="H744" s="17" t="s">
        <v>1873</v>
      </c>
      <c r="I744" s="16" t="s">
        <v>912</v>
      </c>
      <c r="J744" s="73" t="s">
        <v>809</v>
      </c>
      <c r="K744" s="42">
        <v>2692800</v>
      </c>
    </row>
    <row r="745" spans="1:11" ht="40.5">
      <c r="A745" s="24" t="s">
        <v>1893</v>
      </c>
      <c r="B745" s="17" t="s">
        <v>632</v>
      </c>
      <c r="C745" s="17" t="s">
        <v>605</v>
      </c>
      <c r="D745" s="38" t="s">
        <v>605</v>
      </c>
      <c r="E745" s="17" t="s">
        <v>689</v>
      </c>
      <c r="F745" s="24">
        <v>17200290</v>
      </c>
      <c r="G745" s="48">
        <v>44033</v>
      </c>
      <c r="H745" s="17" t="s">
        <v>1874</v>
      </c>
      <c r="I745" s="17" t="s">
        <v>1851</v>
      </c>
      <c r="J745" s="23" t="s">
        <v>1852</v>
      </c>
      <c r="K745" s="42">
        <v>21215</v>
      </c>
    </row>
    <row r="746" spans="1:11" ht="27">
      <c r="A746" s="24" t="s">
        <v>1893</v>
      </c>
      <c r="B746" s="17" t="s">
        <v>604</v>
      </c>
      <c r="C746" s="17" t="s">
        <v>605</v>
      </c>
      <c r="D746" s="38" t="s">
        <v>605</v>
      </c>
      <c r="E746" s="17" t="s">
        <v>689</v>
      </c>
      <c r="F746" s="24">
        <v>17200291</v>
      </c>
      <c r="G746" s="48">
        <v>44035</v>
      </c>
      <c r="H746" s="17" t="s">
        <v>1875</v>
      </c>
      <c r="I746" s="17" t="s">
        <v>1869</v>
      </c>
      <c r="J746" s="23" t="s">
        <v>1135</v>
      </c>
      <c r="K746" s="42">
        <v>391000</v>
      </c>
    </row>
    <row r="747" spans="1:11" ht="54">
      <c r="A747" s="24" t="s">
        <v>1893</v>
      </c>
      <c r="B747" s="17" t="s">
        <v>604</v>
      </c>
      <c r="C747" s="17" t="s">
        <v>605</v>
      </c>
      <c r="D747" s="38" t="s">
        <v>605</v>
      </c>
      <c r="E747" s="17" t="s">
        <v>689</v>
      </c>
      <c r="F747" s="24">
        <v>17200292</v>
      </c>
      <c r="G747" s="48">
        <v>44035</v>
      </c>
      <c r="H747" s="17" t="s">
        <v>1876</v>
      </c>
      <c r="I747" s="17" t="s">
        <v>1877</v>
      </c>
      <c r="J747" s="23" t="s">
        <v>990</v>
      </c>
      <c r="K747" s="42">
        <v>509420</v>
      </c>
    </row>
    <row r="748" spans="1:11" ht="27">
      <c r="A748" s="24" t="s">
        <v>1893</v>
      </c>
      <c r="B748" s="17" t="s">
        <v>604</v>
      </c>
      <c r="C748" s="17" t="s">
        <v>605</v>
      </c>
      <c r="D748" s="38" t="s">
        <v>605</v>
      </c>
      <c r="E748" s="17" t="s">
        <v>689</v>
      </c>
      <c r="F748" s="24">
        <v>17200293</v>
      </c>
      <c r="G748" s="48">
        <v>44039</v>
      </c>
      <c r="H748" s="17" t="s">
        <v>1878</v>
      </c>
      <c r="I748" s="17" t="s">
        <v>1879</v>
      </c>
      <c r="J748" s="23" t="s">
        <v>1880</v>
      </c>
      <c r="K748" s="42">
        <v>1100006</v>
      </c>
    </row>
    <row r="749" spans="1:11" ht="40.5">
      <c r="A749" s="24" t="s">
        <v>1893</v>
      </c>
      <c r="B749" s="17" t="s">
        <v>632</v>
      </c>
      <c r="C749" s="17" t="s">
        <v>605</v>
      </c>
      <c r="D749" s="38" t="s">
        <v>605</v>
      </c>
      <c r="E749" s="17" t="s">
        <v>689</v>
      </c>
      <c r="F749" s="24">
        <v>17200294</v>
      </c>
      <c r="G749" s="48">
        <v>44039</v>
      </c>
      <c r="H749" s="17" t="s">
        <v>1982</v>
      </c>
      <c r="I749" s="17" t="s">
        <v>1881</v>
      </c>
      <c r="J749" s="23" t="s">
        <v>1882</v>
      </c>
      <c r="K749" s="42">
        <v>225972</v>
      </c>
    </row>
    <row r="750" spans="1:11" ht="40.5">
      <c r="A750" s="24" t="s">
        <v>1893</v>
      </c>
      <c r="B750" s="17" t="s">
        <v>632</v>
      </c>
      <c r="C750" s="17" t="s">
        <v>605</v>
      </c>
      <c r="D750" s="38" t="s">
        <v>605</v>
      </c>
      <c r="E750" s="17" t="s">
        <v>689</v>
      </c>
      <c r="F750" s="24">
        <v>17200295</v>
      </c>
      <c r="G750" s="48">
        <v>44039</v>
      </c>
      <c r="H750" s="17" t="s">
        <v>1983</v>
      </c>
      <c r="I750" s="17" t="s">
        <v>1851</v>
      </c>
      <c r="J750" s="23" t="s">
        <v>1852</v>
      </c>
      <c r="K750" s="42">
        <v>168935</v>
      </c>
    </row>
    <row r="751" spans="1:11" ht="40.5">
      <c r="A751" s="24" t="s">
        <v>1893</v>
      </c>
      <c r="B751" s="17" t="s">
        <v>632</v>
      </c>
      <c r="C751" s="17" t="s">
        <v>605</v>
      </c>
      <c r="D751" s="38" t="s">
        <v>605</v>
      </c>
      <c r="E751" s="17" t="s">
        <v>689</v>
      </c>
      <c r="F751" s="24">
        <v>17200296</v>
      </c>
      <c r="G751" s="48">
        <v>44041</v>
      </c>
      <c r="H751" s="17" t="s">
        <v>1984</v>
      </c>
      <c r="I751" s="17" t="s">
        <v>1851</v>
      </c>
      <c r="J751" s="23" t="s">
        <v>1852</v>
      </c>
      <c r="K751" s="42">
        <v>33670</v>
      </c>
    </row>
    <row r="752" spans="1:11" ht="40.5">
      <c r="A752" s="24" t="s">
        <v>1893</v>
      </c>
      <c r="B752" s="17" t="s">
        <v>606</v>
      </c>
      <c r="C752" s="24" t="s">
        <v>1842</v>
      </c>
      <c r="D752" s="38">
        <v>43908</v>
      </c>
      <c r="E752" s="17" t="s">
        <v>657</v>
      </c>
      <c r="F752" s="24">
        <v>17200100</v>
      </c>
      <c r="G752" s="48">
        <v>44041</v>
      </c>
      <c r="H752" s="17" t="s">
        <v>1883</v>
      </c>
      <c r="I752" s="17" t="s">
        <v>1884</v>
      </c>
      <c r="J752" s="23" t="s">
        <v>1885</v>
      </c>
      <c r="K752" s="42">
        <v>932960</v>
      </c>
    </row>
    <row r="753" spans="1:11" ht="27">
      <c r="A753" s="24" t="s">
        <v>1893</v>
      </c>
      <c r="B753" s="17" t="s">
        <v>604</v>
      </c>
      <c r="C753" s="17" t="s">
        <v>605</v>
      </c>
      <c r="D753" s="38" t="s">
        <v>605</v>
      </c>
      <c r="E753" s="17" t="s">
        <v>689</v>
      </c>
      <c r="F753" s="24">
        <v>17200297</v>
      </c>
      <c r="G753" s="48">
        <v>44043</v>
      </c>
      <c r="H753" s="17" t="s">
        <v>1886</v>
      </c>
      <c r="I753" s="17" t="s">
        <v>1887</v>
      </c>
      <c r="J753" s="23" t="s">
        <v>1888</v>
      </c>
      <c r="K753" s="42">
        <v>2239994</v>
      </c>
    </row>
    <row r="754" spans="1:11" ht="40.5">
      <c r="A754" s="24" t="s">
        <v>1893</v>
      </c>
      <c r="B754" s="17" t="s">
        <v>647</v>
      </c>
      <c r="C754" s="17" t="s">
        <v>605</v>
      </c>
      <c r="D754" s="38" t="s">
        <v>605</v>
      </c>
      <c r="E754" s="24" t="s">
        <v>710</v>
      </c>
      <c r="F754" s="17">
        <v>22673227</v>
      </c>
      <c r="G754" s="34">
        <v>44027</v>
      </c>
      <c r="H754" s="17" t="s">
        <v>1889</v>
      </c>
      <c r="I754" s="16" t="s">
        <v>222</v>
      </c>
      <c r="J754" s="18" t="s">
        <v>502</v>
      </c>
      <c r="K754" s="44">
        <v>5594253</v>
      </c>
    </row>
    <row r="755" spans="1:11" ht="67.5">
      <c r="A755" s="24" t="s">
        <v>1893</v>
      </c>
      <c r="B755" s="17" t="s">
        <v>647</v>
      </c>
      <c r="C755" s="17" t="s">
        <v>605</v>
      </c>
      <c r="D755" s="38" t="s">
        <v>605</v>
      </c>
      <c r="E755" s="24" t="s">
        <v>710</v>
      </c>
      <c r="F755" s="17" t="s">
        <v>1890</v>
      </c>
      <c r="G755" s="34">
        <v>44019</v>
      </c>
      <c r="H755" s="17" t="s">
        <v>1891</v>
      </c>
      <c r="I755" s="16" t="s">
        <v>222</v>
      </c>
      <c r="J755" s="18" t="s">
        <v>502</v>
      </c>
      <c r="K755" s="44">
        <f>168042+34957+2287+25262+733</f>
        <v>231281</v>
      </c>
    </row>
    <row r="756" spans="1:11" ht="40.5">
      <c r="A756" s="24" t="s">
        <v>1893</v>
      </c>
      <c r="B756" s="17" t="s">
        <v>647</v>
      </c>
      <c r="C756" s="17" t="s">
        <v>605</v>
      </c>
      <c r="D756" s="38" t="s">
        <v>605</v>
      </c>
      <c r="E756" s="24" t="s">
        <v>703</v>
      </c>
      <c r="F756" s="46">
        <v>236970473</v>
      </c>
      <c r="G756" s="34">
        <v>44035</v>
      </c>
      <c r="H756" s="17" t="s">
        <v>1892</v>
      </c>
      <c r="I756" s="16" t="s">
        <v>222</v>
      </c>
      <c r="J756" s="18" t="s">
        <v>502</v>
      </c>
      <c r="K756" s="44">
        <v>65924</v>
      </c>
    </row>
    <row r="757" spans="1:11" ht="13.5">
      <c r="A757" s="24" t="s">
        <v>1893</v>
      </c>
      <c r="B757" s="17" t="s">
        <v>606</v>
      </c>
      <c r="C757" s="24" t="s">
        <v>1896</v>
      </c>
      <c r="D757" s="38">
        <v>44036</v>
      </c>
      <c r="E757" s="24" t="s">
        <v>1176</v>
      </c>
      <c r="F757" s="34" t="s">
        <v>605</v>
      </c>
      <c r="G757" s="38">
        <v>44036</v>
      </c>
      <c r="H757" s="24" t="s">
        <v>1897</v>
      </c>
      <c r="I757" s="17" t="s">
        <v>1894</v>
      </c>
      <c r="J757" s="23" t="s">
        <v>1895</v>
      </c>
      <c r="K757" s="42">
        <v>30949600</v>
      </c>
    </row>
    <row r="758" spans="1:11" ht="27">
      <c r="A758" s="24" t="s">
        <v>1893</v>
      </c>
      <c r="B758" s="17" t="s">
        <v>606</v>
      </c>
      <c r="C758" s="24" t="s">
        <v>1900</v>
      </c>
      <c r="D758" s="38">
        <v>44040</v>
      </c>
      <c r="E758" s="24" t="s">
        <v>1176</v>
      </c>
      <c r="F758" s="34" t="s">
        <v>605</v>
      </c>
      <c r="G758" s="38">
        <v>44040</v>
      </c>
      <c r="H758" s="24" t="s">
        <v>1898</v>
      </c>
      <c r="I758" s="17" t="s">
        <v>1899</v>
      </c>
      <c r="J758" s="23" t="s">
        <v>1611</v>
      </c>
      <c r="K758" s="42">
        <v>2501285</v>
      </c>
    </row>
  </sheetData>
  <sheetProtection/>
  <autoFilter ref="A4:K758"/>
  <mergeCells count="1">
    <mergeCell ref="A2:K2"/>
  </mergeCells>
  <dataValidations count="6"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C4 C414:C415 G35:G57 C161 C485:C486 C203 C205 C287:D288 C290:D290 C409 C321:D322 C345 C334:D334 C492:C493 C499:C500 C488:C489 C50:D51 C180 C188 C47:D47 C136"/>
    <dataValidation showInputMessage="1" showErrorMessage="1" sqref="C5:D26 C28:D46 C48:D49 C52:D68 C70:D74 C76:D78 C81:D82 C127:D128 C131:D132 C135:D135 C162:D179 C181:D187 C189:D202 C204:D204 C223:D223 C225:D235 C237:D238 C241:D243 C245:D249 C251:D258 C260:D269 C86:D125 C289:D289 C291:D320 C323:D333 C335:D344 C355:D355 C357:D363 C365:D370 C410:D413 C416:D416 C418:D418 C420:D421 C423:D484 C487:D487 C490:D491 C494:D498 C501:D537 C539:D576 C578:D579 C581:D594 C596:D605 C642:D647 C727:D728 C730:D730 C732:D751 C753:D756 C271:C286 D272:D286 C374:D408 C346:D352 C206:D221 C137:D160 C608:D639 C652:D725"/>
    <dataValidation type="list" allowBlank="1" showInputMessage="1" showErrorMessage="1" sqref="E68 E58">
      <formula1>$HM$64916:$HM$64920</formula1>
    </dataValidation>
    <dataValidation type="list" allowBlank="1" showInputMessage="1" showErrorMessage="1" sqref="E49 E20 E53 E60 E7:E8 E18 E67 E71:E73 E75:E76 E81 E100:E102 E107:E134 E136:E139 E141:E143 E150 E152 E154:E156 E177:E178 E184:E186 E197:E198 E229:E231 E238:E239 E242 E245:E248 E254:E257 E259:E261 E263:E270 E294 E298:E299 E301:E304 E306 E323 E328 E334 E336:E338 E349:E352 E369:E388 E410 E415 E419:E420 E423:E424 E435:E436 E448 E456:E468 E506 E508:E509 E511:E516 E519 E524:E525 E527 E531:E533 E537:E539 E553:E558 E576:E583 E586:E589 E594:E614 E616:E620 E622:E627 E632:E637 E641:E648 E653:E654 E660:E683 E694 E700 E704:E705 E707:E713 E730 E732:E736 E738 E740:E751 E753">
      <formula1>Julio!#REF!</formula1>
    </dataValidation>
    <dataValidation type="list" allowBlank="1" showInputMessage="1" showErrorMessage="1" sqref="B129 B69 B75 B79:B80 B126 B270 B353 B364 B538 B648:B651 B726 B136">
      <formula1>$IN$54887:$IN$54897</formula1>
    </dataValidation>
    <dataValidation type="list" allowBlank="1" showInputMessage="1" showErrorMessage="1" sqref="F158:F159">
      <formula1>$IQ$65303:$IQ$65307</formula1>
    </dataValidation>
  </dataValidations>
  <printOptions horizontalCentered="1"/>
  <pageMargins left="0.25" right="0.25" top="0.75" bottom="0.75" header="0.3" footer="0.3"/>
  <pageSetup fitToHeight="3" fitToWidth="1" horizontalDpi="600" verticalDpi="600" orientation="landscape" paperSize="14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3"/>
  <sheetViews>
    <sheetView showGridLines="0" zoomScale="115" zoomScaleNormal="115" zoomScalePageLayoutView="0" workbookViewId="0" topLeftCell="A1">
      <pane ySplit="1" topLeftCell="A293" activePane="bottomLeft" state="frozen"/>
      <selection pane="topLeft" activeCell="A1" sqref="A1"/>
      <selection pane="bottomLeft" activeCell="A316" sqref="A316"/>
    </sheetView>
  </sheetViews>
  <sheetFormatPr defaultColWidth="11.421875" defaultRowHeight="12.75"/>
  <cols>
    <col min="1" max="1" width="24.140625" style="15" customWidth="1"/>
    <col min="2" max="2" width="11.140625" style="15" customWidth="1"/>
    <col min="3" max="3" width="58.421875" style="2" customWidth="1"/>
    <col min="4" max="16384" width="11.421875" style="2" customWidth="1"/>
  </cols>
  <sheetData>
    <row r="1" spans="1:3" ht="11.25">
      <c r="A1" s="9"/>
      <c r="B1" s="9" t="s">
        <v>19</v>
      </c>
      <c r="C1" s="8" t="s">
        <v>18</v>
      </c>
    </row>
    <row r="2" spans="1:3" ht="11.25">
      <c r="A2" s="10"/>
      <c r="B2" s="10" t="s">
        <v>439</v>
      </c>
      <c r="C2" s="3" t="s">
        <v>12</v>
      </c>
    </row>
    <row r="3" spans="1:3" ht="11.25">
      <c r="A3" s="11"/>
      <c r="B3" s="11" t="s">
        <v>213</v>
      </c>
      <c r="C3" s="3" t="s">
        <v>308</v>
      </c>
    </row>
    <row r="4" spans="1:3" ht="11.25">
      <c r="A4" s="10"/>
      <c r="B4" s="10" t="s">
        <v>274</v>
      </c>
      <c r="C4" s="3" t="s">
        <v>63</v>
      </c>
    </row>
    <row r="5" spans="1:3" ht="11.25">
      <c r="A5" s="10"/>
      <c r="B5" s="10" t="s">
        <v>438</v>
      </c>
      <c r="C5" s="3" t="s">
        <v>104</v>
      </c>
    </row>
    <row r="6" spans="1:3" ht="11.25">
      <c r="A6" s="12"/>
      <c r="B6" s="12" t="s">
        <v>437</v>
      </c>
      <c r="C6" s="3" t="s">
        <v>152</v>
      </c>
    </row>
    <row r="7" spans="1:3" ht="11.25">
      <c r="A7" s="13"/>
      <c r="B7" s="13" t="s">
        <v>436</v>
      </c>
      <c r="C7" s="3" t="s">
        <v>128</v>
      </c>
    </row>
    <row r="8" spans="1:3" ht="11.25">
      <c r="A8" s="10"/>
      <c r="B8" s="10" t="s">
        <v>435</v>
      </c>
      <c r="C8" s="3" t="s">
        <v>40</v>
      </c>
    </row>
    <row r="9" spans="1:4" ht="11.25">
      <c r="A9" s="14"/>
      <c r="B9" s="14" t="s">
        <v>318</v>
      </c>
      <c r="C9" s="4" t="s">
        <v>44</v>
      </c>
      <c r="D9" s="5"/>
    </row>
    <row r="10" spans="1:3" ht="11.25">
      <c r="A10" s="14"/>
      <c r="B10" s="14" t="s">
        <v>319</v>
      </c>
      <c r="C10" s="3" t="s">
        <v>43</v>
      </c>
    </row>
    <row r="11" spans="1:3" ht="11.25">
      <c r="A11" s="13"/>
      <c r="B11" s="13" t="s">
        <v>433</v>
      </c>
      <c r="C11" s="3" t="s">
        <v>137</v>
      </c>
    </row>
    <row r="12" spans="1:3" ht="11.25">
      <c r="A12" s="10"/>
      <c r="B12" s="10" t="s">
        <v>434</v>
      </c>
      <c r="C12" s="3" t="s">
        <v>11</v>
      </c>
    </row>
    <row r="13" spans="1:3" ht="11.25">
      <c r="A13" s="11"/>
      <c r="B13" s="11" t="s">
        <v>430</v>
      </c>
      <c r="C13" s="3" t="s">
        <v>306</v>
      </c>
    </row>
    <row r="14" spans="1:3" ht="11.25">
      <c r="A14" s="11"/>
      <c r="B14" s="11" t="s">
        <v>431</v>
      </c>
      <c r="C14" s="3" t="s">
        <v>304</v>
      </c>
    </row>
    <row r="15" spans="1:3" ht="11.25">
      <c r="A15" s="11"/>
      <c r="B15" s="11" t="s">
        <v>432</v>
      </c>
      <c r="C15" s="3" t="s">
        <v>151</v>
      </c>
    </row>
    <row r="16" spans="1:3" ht="11.25">
      <c r="A16" s="10"/>
      <c r="B16" s="10" t="s">
        <v>320</v>
      </c>
      <c r="C16" s="3" t="s">
        <v>22</v>
      </c>
    </row>
    <row r="17" spans="1:3" ht="11.25">
      <c r="A17" s="10"/>
      <c r="B17" s="10" t="s">
        <v>86</v>
      </c>
      <c r="C17" s="3" t="s">
        <v>85</v>
      </c>
    </row>
    <row r="18" spans="1:3" ht="11.25">
      <c r="A18" s="10"/>
      <c r="B18" s="10" t="s">
        <v>321</v>
      </c>
      <c r="C18" s="3" t="s">
        <v>70</v>
      </c>
    </row>
    <row r="19" spans="1:3" ht="11.25">
      <c r="A19" s="13"/>
      <c r="B19" s="13" t="s">
        <v>269</v>
      </c>
      <c r="C19" s="3" t="s">
        <v>121</v>
      </c>
    </row>
    <row r="20" spans="1:3" ht="11.25">
      <c r="A20" s="13"/>
      <c r="B20" s="13" t="s">
        <v>322</v>
      </c>
      <c r="C20" s="3" t="s">
        <v>144</v>
      </c>
    </row>
    <row r="21" spans="1:3" ht="11.25">
      <c r="A21" s="10"/>
      <c r="B21" s="13" t="s">
        <v>84</v>
      </c>
      <c r="C21" s="3" t="s">
        <v>83</v>
      </c>
    </row>
    <row r="22" spans="1:4" s="5" customFormat="1" ht="11.25">
      <c r="A22" s="14"/>
      <c r="B22" s="13" t="s">
        <v>271</v>
      </c>
      <c r="C22" s="3" t="s">
        <v>112</v>
      </c>
      <c r="D22" s="2"/>
    </row>
    <row r="23" spans="1:4" s="5" customFormat="1" ht="11.25">
      <c r="A23" s="13"/>
      <c r="B23" s="13" t="s">
        <v>323</v>
      </c>
      <c r="C23" s="3" t="s">
        <v>142</v>
      </c>
      <c r="D23" s="2"/>
    </row>
    <row r="24" spans="1:3" s="5" customFormat="1" ht="11.25">
      <c r="A24" s="10"/>
      <c r="B24" s="13" t="s">
        <v>324</v>
      </c>
      <c r="C24" s="4" t="s">
        <v>59</v>
      </c>
    </row>
    <row r="25" spans="1:4" s="5" customFormat="1" ht="11.25">
      <c r="A25" s="10"/>
      <c r="B25" s="13" t="s">
        <v>325</v>
      </c>
      <c r="C25" s="3" t="s">
        <v>48</v>
      </c>
      <c r="D25" s="2"/>
    </row>
    <row r="26" spans="1:3" ht="11.25">
      <c r="A26" s="10"/>
      <c r="B26" s="13" t="s">
        <v>88</v>
      </c>
      <c r="C26" s="3" t="s">
        <v>87</v>
      </c>
    </row>
    <row r="27" spans="1:3" ht="11.25">
      <c r="A27" s="11"/>
      <c r="B27" s="13" t="s">
        <v>198</v>
      </c>
      <c r="C27" s="3" t="s">
        <v>241</v>
      </c>
    </row>
    <row r="28" spans="1:3" ht="11.25">
      <c r="A28" s="13"/>
      <c r="B28" s="13" t="s">
        <v>326</v>
      </c>
      <c r="C28" s="3" t="s">
        <v>120</v>
      </c>
    </row>
    <row r="29" spans="1:4" ht="11.25">
      <c r="A29" s="10"/>
      <c r="B29" s="13" t="s">
        <v>327</v>
      </c>
      <c r="C29" s="3" t="s">
        <v>64</v>
      </c>
      <c r="D29" s="6"/>
    </row>
    <row r="30" spans="1:3" ht="11.25">
      <c r="A30" s="11"/>
      <c r="B30" s="13" t="s">
        <v>187</v>
      </c>
      <c r="C30" s="3" t="s">
        <v>249</v>
      </c>
    </row>
    <row r="31" spans="1:3" ht="11.25">
      <c r="A31" s="13"/>
      <c r="B31" s="13" t="s">
        <v>328</v>
      </c>
      <c r="C31" s="3" t="s">
        <v>146</v>
      </c>
    </row>
    <row r="32" spans="1:3" ht="11.25">
      <c r="A32" s="14"/>
      <c r="B32" s="13" t="s">
        <v>329</v>
      </c>
      <c r="C32" s="3" t="s">
        <v>45</v>
      </c>
    </row>
    <row r="33" spans="1:3" ht="11.25">
      <c r="A33" s="13"/>
      <c r="B33" s="13" t="s">
        <v>330</v>
      </c>
      <c r="C33" s="3" t="s">
        <v>149</v>
      </c>
    </row>
    <row r="34" spans="1:3" ht="11.25">
      <c r="A34" s="13"/>
      <c r="B34" s="13" t="s">
        <v>331</v>
      </c>
      <c r="C34" s="3" t="s">
        <v>150</v>
      </c>
    </row>
    <row r="35" spans="1:3" ht="11.25">
      <c r="A35" s="11"/>
      <c r="B35" s="13" t="s">
        <v>332</v>
      </c>
      <c r="C35" s="3" t="s">
        <v>315</v>
      </c>
    </row>
    <row r="36" spans="1:3" ht="11.25">
      <c r="A36" s="14"/>
      <c r="B36" s="13" t="s">
        <v>333</v>
      </c>
      <c r="C36" s="3" t="s">
        <v>110</v>
      </c>
    </row>
    <row r="37" spans="1:3" ht="11.25">
      <c r="A37" s="11"/>
      <c r="B37" s="13" t="s">
        <v>216</v>
      </c>
      <c r="C37" s="3" t="s">
        <v>240</v>
      </c>
    </row>
    <row r="38" spans="1:3" ht="11.25">
      <c r="A38" s="10"/>
      <c r="B38" s="13" t="s">
        <v>72</v>
      </c>
      <c r="C38" s="3" t="s">
        <v>71</v>
      </c>
    </row>
    <row r="39" spans="1:3" ht="11.25">
      <c r="A39" s="13"/>
      <c r="B39" s="13" t="s">
        <v>334</v>
      </c>
      <c r="C39" s="3" t="s">
        <v>141</v>
      </c>
    </row>
    <row r="40" spans="1:3" ht="11.25">
      <c r="A40" s="10"/>
      <c r="B40" s="13" t="s">
        <v>80</v>
      </c>
      <c r="C40" s="3" t="s">
        <v>16</v>
      </c>
    </row>
    <row r="41" spans="1:3" ht="11.25">
      <c r="A41" s="11"/>
      <c r="B41" s="13" t="s">
        <v>191</v>
      </c>
      <c r="C41" s="3" t="s">
        <v>234</v>
      </c>
    </row>
    <row r="42" spans="1:3" ht="11.25">
      <c r="A42" s="11"/>
      <c r="B42" s="13" t="s">
        <v>196</v>
      </c>
      <c r="C42" s="3" t="s">
        <v>248</v>
      </c>
    </row>
    <row r="43" spans="1:3" ht="11.25">
      <c r="A43" s="11"/>
      <c r="B43" s="13" t="s">
        <v>219</v>
      </c>
      <c r="C43" s="3" t="s">
        <v>247</v>
      </c>
    </row>
    <row r="44" spans="1:3" ht="11.25">
      <c r="A44" s="12"/>
      <c r="B44" s="13" t="s">
        <v>335</v>
      </c>
      <c r="C44" s="3" t="s">
        <v>154</v>
      </c>
    </row>
    <row r="45" spans="1:3" ht="11.25">
      <c r="A45" s="11"/>
      <c r="B45" s="13" t="s">
        <v>208</v>
      </c>
      <c r="C45" s="3" t="s">
        <v>227</v>
      </c>
    </row>
    <row r="46" spans="1:3" ht="11.25">
      <c r="A46" s="10"/>
      <c r="B46" s="13" t="s">
        <v>92</v>
      </c>
      <c r="C46" s="3" t="s">
        <v>91</v>
      </c>
    </row>
    <row r="47" spans="1:3" ht="11.25">
      <c r="A47" s="12"/>
      <c r="B47" s="13" t="s">
        <v>295</v>
      </c>
      <c r="C47" s="3" t="s">
        <v>159</v>
      </c>
    </row>
    <row r="48" spans="1:3" ht="11.25">
      <c r="A48" s="11"/>
      <c r="B48" s="13" t="s">
        <v>204</v>
      </c>
      <c r="C48" s="3" t="s">
        <v>238</v>
      </c>
    </row>
    <row r="49" spans="1:3" ht="11.25" customHeight="1">
      <c r="A49" s="11"/>
      <c r="B49" s="13" t="s">
        <v>193</v>
      </c>
      <c r="C49" s="3" t="s">
        <v>239</v>
      </c>
    </row>
    <row r="50" spans="1:3" ht="11.25">
      <c r="A50" s="10"/>
      <c r="B50" s="13" t="s">
        <v>340</v>
      </c>
      <c r="C50" s="3" t="s">
        <v>100</v>
      </c>
    </row>
    <row r="51" spans="1:3" ht="11.25">
      <c r="A51" s="10"/>
      <c r="B51" s="13" t="s">
        <v>341</v>
      </c>
      <c r="C51" s="3" t="s">
        <v>56</v>
      </c>
    </row>
    <row r="52" spans="1:3" ht="11.25">
      <c r="A52" s="10"/>
      <c r="B52" s="13" t="s">
        <v>90</v>
      </c>
      <c r="C52" s="3" t="s">
        <v>89</v>
      </c>
    </row>
    <row r="53" spans="1:3" ht="11.25">
      <c r="A53" s="11"/>
      <c r="B53" s="13" t="s">
        <v>339</v>
      </c>
      <c r="C53" s="3" t="s">
        <v>224</v>
      </c>
    </row>
    <row r="54" spans="1:3" ht="11.25">
      <c r="A54" s="11"/>
      <c r="B54" s="13" t="s">
        <v>339</v>
      </c>
      <c r="C54" s="3" t="s">
        <v>255</v>
      </c>
    </row>
    <row r="55" spans="1:3" ht="11.25">
      <c r="A55" s="10"/>
      <c r="B55" s="13" t="s">
        <v>336</v>
      </c>
      <c r="C55" s="3" t="s">
        <v>38</v>
      </c>
    </row>
    <row r="56" spans="1:3" ht="11.25">
      <c r="A56" s="13"/>
      <c r="B56" s="13" t="s">
        <v>337</v>
      </c>
      <c r="C56" s="3" t="s">
        <v>135</v>
      </c>
    </row>
    <row r="57" spans="1:3" ht="11.25">
      <c r="A57" s="10"/>
      <c r="B57" s="13" t="s">
        <v>338</v>
      </c>
      <c r="C57" s="3" t="s">
        <v>26</v>
      </c>
    </row>
    <row r="58" spans="1:3" ht="11.25">
      <c r="A58" s="11"/>
      <c r="B58" s="13" t="s">
        <v>342</v>
      </c>
      <c r="C58" s="3" t="s">
        <v>310</v>
      </c>
    </row>
    <row r="59" spans="1:3" ht="11.25">
      <c r="A59" s="10"/>
      <c r="B59" s="13" t="s">
        <v>175</v>
      </c>
      <c r="C59" s="3" t="s">
        <v>13</v>
      </c>
    </row>
    <row r="60" spans="1:3" ht="11.25">
      <c r="A60" s="11"/>
      <c r="B60" s="13" t="s">
        <v>200</v>
      </c>
      <c r="C60" s="3" t="s">
        <v>244</v>
      </c>
    </row>
    <row r="61" spans="1:3" ht="11.25">
      <c r="A61" s="12"/>
      <c r="B61" s="13" t="s">
        <v>346</v>
      </c>
      <c r="C61" s="3" t="s">
        <v>164</v>
      </c>
    </row>
    <row r="62" spans="1:3" ht="11.25">
      <c r="A62" s="13"/>
      <c r="B62" s="13" t="s">
        <v>345</v>
      </c>
      <c r="C62" s="3" t="s">
        <v>124</v>
      </c>
    </row>
    <row r="63" spans="1:3" ht="11.25">
      <c r="A63" s="11"/>
      <c r="B63" s="13" t="s">
        <v>344</v>
      </c>
      <c r="C63" s="3" t="s">
        <v>313</v>
      </c>
    </row>
    <row r="64" spans="1:3" ht="11.25">
      <c r="A64" s="10"/>
      <c r="B64" s="13" t="s">
        <v>343</v>
      </c>
      <c r="C64" s="3" t="s">
        <v>65</v>
      </c>
    </row>
    <row r="65" spans="1:3" ht="11.25">
      <c r="A65" s="10"/>
      <c r="B65" s="13" t="s">
        <v>267</v>
      </c>
      <c r="C65" s="3" t="s">
        <v>61</v>
      </c>
    </row>
    <row r="66" spans="1:3" ht="11.25">
      <c r="A66" s="10"/>
      <c r="B66" s="13" t="s">
        <v>298</v>
      </c>
      <c r="C66" s="3" t="s">
        <v>47</v>
      </c>
    </row>
    <row r="67" spans="1:3" ht="11.25">
      <c r="A67" s="14"/>
      <c r="B67" s="13" t="s">
        <v>347</v>
      </c>
      <c r="C67" s="3" t="s">
        <v>46</v>
      </c>
    </row>
    <row r="68" spans="1:3" ht="11.25">
      <c r="A68" s="10"/>
      <c r="B68" s="13" t="s">
        <v>286</v>
      </c>
      <c r="C68" s="3" t="s">
        <v>37</v>
      </c>
    </row>
    <row r="69" spans="1:3" ht="11.25">
      <c r="A69" s="11"/>
      <c r="B69" s="13" t="s">
        <v>329</v>
      </c>
      <c r="C69" s="3" t="s">
        <v>222</v>
      </c>
    </row>
    <row r="70" spans="1:3" ht="11.25">
      <c r="A70" s="10"/>
      <c r="B70" s="13" t="s">
        <v>348</v>
      </c>
      <c r="C70" s="3" t="s">
        <v>102</v>
      </c>
    </row>
    <row r="71" spans="1:3" ht="11.25">
      <c r="A71" s="11"/>
      <c r="B71" s="13" t="s">
        <v>202</v>
      </c>
      <c r="C71" s="3" t="s">
        <v>203</v>
      </c>
    </row>
    <row r="72" spans="1:3" ht="11.25">
      <c r="A72" s="13"/>
      <c r="B72" s="13" t="s">
        <v>349</v>
      </c>
      <c r="C72" s="3" t="s">
        <v>148</v>
      </c>
    </row>
    <row r="73" spans="1:3" ht="11.25">
      <c r="A73" s="10"/>
      <c r="B73" s="13" t="s">
        <v>350</v>
      </c>
      <c r="C73" s="3" t="s">
        <v>106</v>
      </c>
    </row>
    <row r="74" spans="1:3" ht="11.25">
      <c r="A74" s="13"/>
      <c r="B74" s="13" t="s">
        <v>351</v>
      </c>
      <c r="C74" s="3" t="s">
        <v>126</v>
      </c>
    </row>
    <row r="75" spans="1:3" ht="11.25">
      <c r="A75" s="11"/>
      <c r="B75" s="13" t="s">
        <v>352</v>
      </c>
      <c r="C75" s="3" t="s">
        <v>307</v>
      </c>
    </row>
    <row r="76" spans="1:3" ht="11.25">
      <c r="A76" s="10"/>
      <c r="B76" s="13" t="s">
        <v>353</v>
      </c>
      <c r="C76" s="3" t="s">
        <v>52</v>
      </c>
    </row>
    <row r="77" spans="1:3" ht="11.25">
      <c r="A77" s="10"/>
      <c r="B77" s="13" t="s">
        <v>354</v>
      </c>
      <c r="C77" s="3" t="s">
        <v>109</v>
      </c>
    </row>
    <row r="78" spans="1:3" ht="11.25">
      <c r="A78" s="12"/>
      <c r="B78" s="13" t="s">
        <v>355</v>
      </c>
      <c r="C78" s="3" t="s">
        <v>160</v>
      </c>
    </row>
    <row r="79" spans="1:3" ht="11.25">
      <c r="A79" s="11"/>
      <c r="B79" s="13" t="s">
        <v>356</v>
      </c>
      <c r="C79" s="3" t="s">
        <v>220</v>
      </c>
    </row>
    <row r="80" spans="1:3" ht="11.25">
      <c r="A80" s="10"/>
      <c r="B80" s="13" t="s">
        <v>357</v>
      </c>
      <c r="C80" s="3" t="s">
        <v>67</v>
      </c>
    </row>
    <row r="81" spans="1:3" ht="11.25">
      <c r="A81" s="10"/>
      <c r="B81" s="13" t="s">
        <v>358</v>
      </c>
      <c r="C81" s="3" t="s">
        <v>116</v>
      </c>
    </row>
    <row r="82" spans="1:4" ht="11.25">
      <c r="A82" s="10"/>
      <c r="B82" s="13" t="s">
        <v>82</v>
      </c>
      <c r="C82" s="4" t="s">
        <v>81</v>
      </c>
      <c r="D82" s="5"/>
    </row>
    <row r="83" spans="1:3" ht="11.25">
      <c r="A83" s="10"/>
      <c r="B83" s="13" t="s">
        <v>359</v>
      </c>
      <c r="C83" s="3" t="s">
        <v>35</v>
      </c>
    </row>
    <row r="84" spans="1:3" ht="11.25">
      <c r="A84" s="10"/>
      <c r="B84" s="13" t="s">
        <v>360</v>
      </c>
      <c r="C84" s="3" t="s">
        <v>17</v>
      </c>
    </row>
    <row r="85" spans="1:3" ht="11.25">
      <c r="A85" s="13"/>
      <c r="B85" s="13" t="s">
        <v>361</v>
      </c>
      <c r="C85" s="3" t="s">
        <v>140</v>
      </c>
    </row>
    <row r="86" spans="1:3" ht="11.25">
      <c r="A86" s="11"/>
      <c r="B86" s="13" t="s">
        <v>182</v>
      </c>
      <c r="C86" s="3" t="s">
        <v>235</v>
      </c>
    </row>
    <row r="87" spans="1:3" ht="11.25">
      <c r="A87" s="10"/>
      <c r="B87" s="13" t="s">
        <v>362</v>
      </c>
      <c r="C87" s="3" t="s">
        <v>114</v>
      </c>
    </row>
    <row r="88" spans="1:3" ht="11.25">
      <c r="A88" s="11"/>
      <c r="B88" s="13" t="s">
        <v>199</v>
      </c>
      <c r="C88" s="3" t="s">
        <v>229</v>
      </c>
    </row>
    <row r="89" spans="1:3" ht="11.25">
      <c r="A89" s="10"/>
      <c r="B89" s="13" t="s">
        <v>363</v>
      </c>
      <c r="C89" s="3" t="s">
        <v>60</v>
      </c>
    </row>
    <row r="90" spans="1:3" ht="11.25">
      <c r="A90" s="12"/>
      <c r="B90" s="13" t="s">
        <v>364</v>
      </c>
      <c r="C90" s="3" t="s">
        <v>155</v>
      </c>
    </row>
    <row r="91" spans="1:3" ht="11.25">
      <c r="A91" s="13"/>
      <c r="B91" s="13" t="s">
        <v>132</v>
      </c>
      <c r="C91" s="3" t="s">
        <v>131</v>
      </c>
    </row>
    <row r="92" spans="1:3" ht="11.25">
      <c r="A92" s="13"/>
      <c r="B92" s="13" t="s">
        <v>365</v>
      </c>
      <c r="C92" s="3" t="s">
        <v>138</v>
      </c>
    </row>
    <row r="93" spans="1:3" ht="11.25">
      <c r="A93" s="13"/>
      <c r="B93" s="13" t="s">
        <v>366</v>
      </c>
      <c r="C93" s="3" t="s">
        <v>122</v>
      </c>
    </row>
    <row r="94" spans="1:3" ht="11.25">
      <c r="A94" s="10"/>
      <c r="B94" s="13" t="s">
        <v>96</v>
      </c>
      <c r="C94" s="3" t="s">
        <v>95</v>
      </c>
    </row>
    <row r="95" spans="1:3" ht="11.25">
      <c r="A95" s="10"/>
      <c r="B95" s="13" t="s">
        <v>79</v>
      </c>
      <c r="C95" s="3" t="s">
        <v>78</v>
      </c>
    </row>
    <row r="96" spans="1:3" ht="11.25">
      <c r="A96" s="10"/>
      <c r="B96" s="13" t="s">
        <v>367</v>
      </c>
      <c r="C96" s="3" t="s">
        <v>103</v>
      </c>
    </row>
    <row r="97" spans="1:4" ht="11.25">
      <c r="A97" s="10"/>
      <c r="B97" s="13" t="s">
        <v>94</v>
      </c>
      <c r="C97" s="4" t="s">
        <v>93</v>
      </c>
      <c r="D97" s="5"/>
    </row>
    <row r="98" spans="1:3" ht="11.25">
      <c r="A98" s="13"/>
      <c r="B98" s="13" t="s">
        <v>368</v>
      </c>
      <c r="C98" s="3" t="s">
        <v>117</v>
      </c>
    </row>
    <row r="99" spans="1:3" ht="11.25">
      <c r="A99" s="12"/>
      <c r="B99" s="13" t="s">
        <v>369</v>
      </c>
      <c r="C99" s="3" t="s">
        <v>161</v>
      </c>
    </row>
    <row r="100" spans="1:3" ht="11.25">
      <c r="A100" s="11"/>
      <c r="B100" s="13" t="s">
        <v>212</v>
      </c>
      <c r="C100" s="3" t="s">
        <v>250</v>
      </c>
    </row>
    <row r="101" spans="1:3" ht="11.25">
      <c r="A101" s="11"/>
      <c r="B101" s="13" t="s">
        <v>186</v>
      </c>
      <c r="C101" s="3" t="s">
        <v>237</v>
      </c>
    </row>
    <row r="102" spans="1:3" ht="11.25">
      <c r="A102" s="13"/>
      <c r="B102" s="13" t="s">
        <v>176</v>
      </c>
      <c r="C102" s="3" t="s">
        <v>125</v>
      </c>
    </row>
    <row r="103" spans="1:3" ht="11.25">
      <c r="A103" s="13"/>
      <c r="B103" s="13" t="s">
        <v>173</v>
      </c>
      <c r="C103" s="3" t="s">
        <v>129</v>
      </c>
    </row>
    <row r="104" spans="1:3" ht="11.25">
      <c r="A104" s="13"/>
      <c r="B104" s="13" t="s">
        <v>370</v>
      </c>
      <c r="C104" s="3" t="s">
        <v>10</v>
      </c>
    </row>
    <row r="105" spans="1:3" ht="11.25">
      <c r="A105" s="11"/>
      <c r="B105" s="13" t="s">
        <v>173</v>
      </c>
      <c r="C105" s="3" t="s">
        <v>253</v>
      </c>
    </row>
    <row r="106" spans="1:3" ht="11.25">
      <c r="A106" s="11"/>
      <c r="B106" s="13" t="s">
        <v>209</v>
      </c>
      <c r="C106" s="3" t="s">
        <v>210</v>
      </c>
    </row>
    <row r="107" spans="1:3" ht="11.25">
      <c r="A107" s="13"/>
      <c r="B107" s="13" t="s">
        <v>371</v>
      </c>
      <c r="C107" s="3" t="s">
        <v>143</v>
      </c>
    </row>
    <row r="108" spans="1:3" ht="11.25">
      <c r="A108" s="10"/>
      <c r="B108" s="13" t="s">
        <v>372</v>
      </c>
      <c r="C108" s="3" t="s">
        <v>108</v>
      </c>
    </row>
    <row r="109" spans="1:3" ht="11.25">
      <c r="A109" s="11"/>
      <c r="B109" s="13" t="s">
        <v>218</v>
      </c>
      <c r="C109" s="3" t="s">
        <v>226</v>
      </c>
    </row>
    <row r="110" spans="1:3" ht="11.25">
      <c r="A110" s="11"/>
      <c r="B110" s="13" t="s">
        <v>171</v>
      </c>
      <c r="C110" s="3" t="s">
        <v>166</v>
      </c>
    </row>
    <row r="111" spans="1:3" ht="11.25">
      <c r="A111" s="11"/>
      <c r="B111" s="13" t="s">
        <v>190</v>
      </c>
      <c r="C111" s="3" t="s">
        <v>230</v>
      </c>
    </row>
    <row r="112" spans="1:3" ht="11.25">
      <c r="A112" s="12"/>
      <c r="B112" s="13" t="s">
        <v>373</v>
      </c>
      <c r="C112" s="3" t="s">
        <v>162</v>
      </c>
    </row>
    <row r="113" spans="1:3" ht="11.25">
      <c r="A113" s="13"/>
      <c r="B113" s="13" t="s">
        <v>374</v>
      </c>
      <c r="C113" s="3" t="s">
        <v>136</v>
      </c>
    </row>
    <row r="114" spans="1:3" ht="11.25">
      <c r="A114" s="13"/>
      <c r="B114" s="13" t="s">
        <v>375</v>
      </c>
      <c r="C114" s="3" t="s">
        <v>123</v>
      </c>
    </row>
    <row r="115" spans="1:3" ht="11.25">
      <c r="A115" s="10"/>
      <c r="B115" s="13" t="s">
        <v>376</v>
      </c>
      <c r="C115" s="3" t="s">
        <v>107</v>
      </c>
    </row>
    <row r="116" spans="1:3" ht="11.25">
      <c r="A116" s="11"/>
      <c r="B116" s="13" t="s">
        <v>207</v>
      </c>
      <c r="C116" s="3" t="s">
        <v>231</v>
      </c>
    </row>
    <row r="117" spans="1:3" ht="11.25">
      <c r="A117" s="10"/>
      <c r="B117" s="13" t="s">
        <v>377</v>
      </c>
      <c r="C117" s="3" t="s">
        <v>21</v>
      </c>
    </row>
    <row r="118" spans="1:3" ht="11.25">
      <c r="A118" s="11"/>
      <c r="B118" s="13" t="s">
        <v>183</v>
      </c>
      <c r="C118" s="3" t="s">
        <v>228</v>
      </c>
    </row>
    <row r="119" spans="1:3" ht="11.25">
      <c r="A119" s="13"/>
      <c r="B119" s="13" t="s">
        <v>179</v>
      </c>
      <c r="C119" s="3" t="s">
        <v>24</v>
      </c>
    </row>
    <row r="120" spans="1:3" ht="11.25">
      <c r="A120" s="11"/>
      <c r="B120" s="13" t="s">
        <v>378</v>
      </c>
      <c r="C120" s="3" t="s">
        <v>316</v>
      </c>
    </row>
    <row r="121" spans="1:3" ht="11.25">
      <c r="A121" s="11"/>
      <c r="B121" s="13" t="s">
        <v>282</v>
      </c>
      <c r="C121" s="3" t="s">
        <v>311</v>
      </c>
    </row>
    <row r="122" spans="1:3" ht="11.25">
      <c r="A122" s="10"/>
      <c r="B122" s="13" t="s">
        <v>379</v>
      </c>
      <c r="C122" s="3" t="s">
        <v>15</v>
      </c>
    </row>
    <row r="123" spans="1:3" ht="11.25">
      <c r="A123" s="10"/>
      <c r="B123" s="13" t="s">
        <v>380</v>
      </c>
      <c r="C123" s="3" t="s">
        <v>57</v>
      </c>
    </row>
    <row r="124" spans="1:3" ht="11.25">
      <c r="A124" s="10"/>
      <c r="B124" s="13" t="s">
        <v>381</v>
      </c>
      <c r="C124" s="3" t="s">
        <v>54</v>
      </c>
    </row>
    <row r="125" spans="1:3" ht="11.25">
      <c r="A125" s="10"/>
      <c r="B125" s="13" t="s">
        <v>382</v>
      </c>
      <c r="C125" s="3" t="s">
        <v>66</v>
      </c>
    </row>
    <row r="126" spans="1:3" ht="11.25">
      <c r="A126" s="11"/>
      <c r="B126" s="13" t="s">
        <v>184</v>
      </c>
      <c r="C126" s="3" t="s">
        <v>251</v>
      </c>
    </row>
    <row r="127" spans="1:3" ht="11.25">
      <c r="A127" s="11"/>
      <c r="B127" s="13" t="s">
        <v>189</v>
      </c>
      <c r="C127" s="3" t="s">
        <v>221</v>
      </c>
    </row>
    <row r="128" spans="1:3" ht="11.25">
      <c r="A128" s="10"/>
      <c r="B128" s="13" t="s">
        <v>383</v>
      </c>
      <c r="C128" s="3" t="s">
        <v>33</v>
      </c>
    </row>
    <row r="129" spans="1:3" ht="11.25">
      <c r="A129" s="11"/>
      <c r="B129" s="13" t="s">
        <v>197</v>
      </c>
      <c r="C129" s="3" t="s">
        <v>233</v>
      </c>
    </row>
    <row r="130" spans="1:3" ht="11.25">
      <c r="A130" s="10"/>
      <c r="B130" s="13" t="s">
        <v>384</v>
      </c>
      <c r="C130" s="3" t="s">
        <v>36</v>
      </c>
    </row>
    <row r="131" spans="1:3" ht="11.25">
      <c r="A131" s="10"/>
      <c r="B131" s="13" t="s">
        <v>385</v>
      </c>
      <c r="C131" s="3" t="s">
        <v>32</v>
      </c>
    </row>
    <row r="132" spans="1:3" ht="11.25">
      <c r="A132" s="11"/>
      <c r="B132" s="13" t="s">
        <v>177</v>
      </c>
      <c r="C132" s="3" t="s">
        <v>305</v>
      </c>
    </row>
    <row r="133" spans="1:3" ht="11.25">
      <c r="A133" s="13"/>
      <c r="B133" s="13" t="s">
        <v>386</v>
      </c>
      <c r="C133" s="3" t="s">
        <v>133</v>
      </c>
    </row>
    <row r="134" spans="1:3" ht="11.25">
      <c r="A134" s="11"/>
      <c r="B134" s="13" t="s">
        <v>192</v>
      </c>
      <c r="C134" s="3" t="s">
        <v>14</v>
      </c>
    </row>
    <row r="135" spans="1:3" ht="11.25">
      <c r="A135" s="12"/>
      <c r="B135" s="13" t="s">
        <v>387</v>
      </c>
      <c r="C135" s="3" t="s">
        <v>158</v>
      </c>
    </row>
    <row r="136" spans="1:3" ht="11.25">
      <c r="A136" s="10"/>
      <c r="B136" s="13" t="s">
        <v>388</v>
      </c>
      <c r="C136" s="3" t="s">
        <v>113</v>
      </c>
    </row>
    <row r="137" spans="1:3" ht="11.25">
      <c r="A137" s="10"/>
      <c r="B137" s="13" t="s">
        <v>77</v>
      </c>
      <c r="C137" s="3" t="s">
        <v>76</v>
      </c>
    </row>
    <row r="138" spans="1:3" ht="11.25">
      <c r="A138" s="10"/>
      <c r="B138" s="13" t="s">
        <v>389</v>
      </c>
      <c r="C138" s="3" t="s">
        <v>51</v>
      </c>
    </row>
    <row r="139" spans="1:3" ht="11.25">
      <c r="A139" s="11"/>
      <c r="B139" s="13" t="s">
        <v>172</v>
      </c>
      <c r="C139" s="3" t="s">
        <v>312</v>
      </c>
    </row>
    <row r="140" spans="1:3" ht="11.25">
      <c r="A140" s="11"/>
      <c r="B140" s="13" t="s">
        <v>211</v>
      </c>
      <c r="C140" s="3" t="s">
        <v>232</v>
      </c>
    </row>
    <row r="141" spans="1:3" ht="11.25">
      <c r="A141" s="10"/>
      <c r="B141" s="13" t="s">
        <v>390</v>
      </c>
      <c r="C141" s="3" t="s">
        <v>20</v>
      </c>
    </row>
    <row r="142" spans="1:3" ht="11.25">
      <c r="A142" s="11"/>
      <c r="B142" s="13" t="s">
        <v>194</v>
      </c>
      <c r="C142" s="3" t="s">
        <v>195</v>
      </c>
    </row>
    <row r="143" spans="1:3" ht="11.25">
      <c r="A143" s="11"/>
      <c r="B143" s="13" t="s">
        <v>391</v>
      </c>
      <c r="C143" s="3" t="s">
        <v>303</v>
      </c>
    </row>
    <row r="144" spans="1:3" ht="11.25">
      <c r="A144" s="10"/>
      <c r="B144" s="13" t="s">
        <v>392</v>
      </c>
      <c r="C144" s="3" t="s">
        <v>97</v>
      </c>
    </row>
    <row r="145" spans="1:3" ht="11.25">
      <c r="A145" s="11"/>
      <c r="B145" s="13" t="s">
        <v>205</v>
      </c>
      <c r="C145" s="3" t="s">
        <v>206</v>
      </c>
    </row>
    <row r="146" spans="1:3" ht="11.25">
      <c r="A146" s="11"/>
      <c r="B146" s="13" t="s">
        <v>297</v>
      </c>
      <c r="C146" s="3" t="s">
        <v>317</v>
      </c>
    </row>
    <row r="147" spans="1:3" ht="11.25">
      <c r="A147" s="10"/>
      <c r="B147" s="13" t="s">
        <v>101</v>
      </c>
      <c r="C147" s="3" t="s">
        <v>99</v>
      </c>
    </row>
    <row r="148" spans="1:3" ht="11.25">
      <c r="A148" s="11"/>
      <c r="B148" s="13" t="s">
        <v>393</v>
      </c>
      <c r="C148" s="3" t="s">
        <v>301</v>
      </c>
    </row>
    <row r="149" spans="1:3" ht="11.25">
      <c r="A149" s="10"/>
      <c r="B149" s="13" t="s">
        <v>394</v>
      </c>
      <c r="C149" s="3" t="s">
        <v>53</v>
      </c>
    </row>
    <row r="150" spans="1:3" ht="11.25">
      <c r="A150" s="10"/>
      <c r="B150" s="13" t="s">
        <v>395</v>
      </c>
      <c r="C150" s="3" t="s">
        <v>49</v>
      </c>
    </row>
    <row r="151" spans="1:3" ht="11.25">
      <c r="A151" s="13"/>
      <c r="B151" s="13" t="s">
        <v>396</v>
      </c>
      <c r="C151" s="3" t="s">
        <v>139</v>
      </c>
    </row>
    <row r="152" spans="1:3" ht="11.25">
      <c r="A152" s="11"/>
      <c r="B152" s="13" t="s">
        <v>397</v>
      </c>
      <c r="C152" s="3" t="s">
        <v>257</v>
      </c>
    </row>
    <row r="153" spans="1:3" ht="11.25">
      <c r="A153" s="13"/>
      <c r="B153" s="13" t="s">
        <v>398</v>
      </c>
      <c r="C153" s="3" t="s">
        <v>130</v>
      </c>
    </row>
    <row r="154" spans="1:3" ht="11.25">
      <c r="A154" s="10"/>
      <c r="B154" s="13" t="s">
        <v>399</v>
      </c>
      <c r="C154" s="3" t="s">
        <v>98</v>
      </c>
    </row>
    <row r="155" spans="1:3" ht="11.25">
      <c r="A155" s="14"/>
      <c r="B155" s="13" t="s">
        <v>400</v>
      </c>
      <c r="C155" s="3" t="s">
        <v>111</v>
      </c>
    </row>
    <row r="156" spans="1:3" ht="11.25">
      <c r="A156" s="10"/>
      <c r="B156" s="13" t="s">
        <v>401</v>
      </c>
      <c r="C156" s="3" t="s">
        <v>31</v>
      </c>
    </row>
    <row r="157" spans="1:3" ht="11.25">
      <c r="A157" s="13"/>
      <c r="B157" s="13" t="s">
        <v>402</v>
      </c>
      <c r="C157" s="3" t="s">
        <v>145</v>
      </c>
    </row>
    <row r="158" spans="1:3" ht="11.25">
      <c r="A158" s="10"/>
      <c r="B158" s="13" t="s">
        <v>403</v>
      </c>
      <c r="C158" s="3" t="s">
        <v>39</v>
      </c>
    </row>
    <row r="159" spans="1:3" ht="11.25">
      <c r="A159" s="13"/>
      <c r="B159" s="13" t="s">
        <v>404</v>
      </c>
      <c r="C159" s="3" t="s">
        <v>118</v>
      </c>
    </row>
    <row r="160" spans="1:3" ht="11.25">
      <c r="A160" s="11"/>
      <c r="B160" s="13" t="s">
        <v>188</v>
      </c>
      <c r="C160" s="3" t="s">
        <v>252</v>
      </c>
    </row>
    <row r="161" spans="1:3" ht="11.25">
      <c r="A161" s="11"/>
      <c r="B161" s="13" t="s">
        <v>405</v>
      </c>
      <c r="C161" s="3" t="s">
        <v>223</v>
      </c>
    </row>
    <row r="162" spans="1:3" ht="11.25">
      <c r="A162" s="11"/>
      <c r="B162" s="13" t="s">
        <v>180</v>
      </c>
      <c r="C162" s="3" t="s">
        <v>167</v>
      </c>
    </row>
    <row r="163" spans="1:3" ht="11.25">
      <c r="A163" s="11"/>
      <c r="B163" s="13" t="s">
        <v>73</v>
      </c>
      <c r="C163" s="3" t="s">
        <v>254</v>
      </c>
    </row>
    <row r="164" spans="1:3" ht="11.25">
      <c r="A164" s="10"/>
      <c r="B164" s="13" t="s">
        <v>278</v>
      </c>
      <c r="C164" s="3" t="s">
        <v>27</v>
      </c>
    </row>
    <row r="165" spans="1:4" ht="11.25">
      <c r="A165" s="10"/>
      <c r="B165" s="13" t="s">
        <v>406</v>
      </c>
      <c r="C165" s="3" t="s">
        <v>50</v>
      </c>
      <c r="D165" s="7"/>
    </row>
    <row r="166" spans="1:3" ht="11.25">
      <c r="A166" s="11"/>
      <c r="B166" s="13" t="s">
        <v>291</v>
      </c>
      <c r="C166" s="3" t="s">
        <v>302</v>
      </c>
    </row>
    <row r="167" spans="1:3" ht="11.25">
      <c r="A167" s="10"/>
      <c r="B167" s="13" t="s">
        <v>407</v>
      </c>
      <c r="C167" s="3" t="s">
        <v>28</v>
      </c>
    </row>
    <row r="168" spans="1:3" ht="11.25">
      <c r="A168" s="10"/>
      <c r="B168" s="13" t="s">
        <v>293</v>
      </c>
      <c r="C168" s="3" t="s">
        <v>29</v>
      </c>
    </row>
    <row r="169" spans="1:3" ht="11.25">
      <c r="A169" s="11"/>
      <c r="B169" s="13" t="s">
        <v>408</v>
      </c>
      <c r="C169" s="3" t="s">
        <v>256</v>
      </c>
    </row>
    <row r="170" spans="1:3" ht="11.25">
      <c r="A170" s="11"/>
      <c r="B170" s="13" t="s">
        <v>174</v>
      </c>
      <c r="C170" s="3" t="s">
        <v>246</v>
      </c>
    </row>
    <row r="171" spans="1:3" ht="11.25">
      <c r="A171" s="10"/>
      <c r="B171" s="13" t="s">
        <v>409</v>
      </c>
      <c r="C171" s="3" t="s">
        <v>41</v>
      </c>
    </row>
    <row r="172" spans="1:3" ht="11.25">
      <c r="A172" s="11"/>
      <c r="B172" s="13" t="s">
        <v>410</v>
      </c>
      <c r="C172" s="3" t="s">
        <v>314</v>
      </c>
    </row>
    <row r="173" spans="1:3" ht="11.25">
      <c r="A173" s="10"/>
      <c r="B173" s="13" t="s">
        <v>411</v>
      </c>
      <c r="C173" s="3" t="s">
        <v>34</v>
      </c>
    </row>
    <row r="174" spans="1:3" ht="11.25">
      <c r="A174" s="10"/>
      <c r="B174" s="13" t="s">
        <v>412</v>
      </c>
      <c r="C174" s="3" t="s">
        <v>69</v>
      </c>
    </row>
    <row r="175" spans="1:3" ht="11.25">
      <c r="A175" s="11"/>
      <c r="B175" s="13" t="s">
        <v>201</v>
      </c>
      <c r="C175" s="3" t="s">
        <v>245</v>
      </c>
    </row>
    <row r="176" spans="1:3" ht="11.25">
      <c r="A176" s="10"/>
      <c r="B176" s="13" t="s">
        <v>413</v>
      </c>
      <c r="C176" s="3" t="s">
        <v>115</v>
      </c>
    </row>
    <row r="177" spans="1:3" ht="11.25">
      <c r="A177" s="10"/>
      <c r="B177" s="13" t="s">
        <v>414</v>
      </c>
      <c r="C177" s="3" t="s">
        <v>62</v>
      </c>
    </row>
    <row r="178" spans="1:3" ht="11.25">
      <c r="A178" s="12"/>
      <c r="B178" s="13" t="s">
        <v>415</v>
      </c>
      <c r="C178" s="3" t="s">
        <v>157</v>
      </c>
    </row>
    <row r="179" spans="1:3" ht="11.25">
      <c r="A179" s="13"/>
      <c r="B179" s="13" t="s">
        <v>213</v>
      </c>
      <c r="C179" s="3" t="s">
        <v>127</v>
      </c>
    </row>
    <row r="180" spans="1:3" ht="11.25">
      <c r="A180" s="10"/>
      <c r="B180" s="13" t="s">
        <v>416</v>
      </c>
      <c r="C180" s="3" t="s">
        <v>42</v>
      </c>
    </row>
    <row r="181" spans="1:3" ht="11.25">
      <c r="A181" s="11"/>
      <c r="B181" s="13" t="s">
        <v>213</v>
      </c>
      <c r="C181" s="3" t="s">
        <v>214</v>
      </c>
    </row>
    <row r="182" spans="1:3" ht="11.25">
      <c r="A182" s="12"/>
      <c r="B182" s="13" t="s">
        <v>417</v>
      </c>
      <c r="C182" s="3" t="s">
        <v>156</v>
      </c>
    </row>
    <row r="183" spans="1:3" ht="11.25">
      <c r="A183" s="11"/>
      <c r="B183" s="13" t="s">
        <v>170</v>
      </c>
      <c r="C183" s="3" t="s">
        <v>236</v>
      </c>
    </row>
    <row r="184" spans="1:3" ht="11.25">
      <c r="A184" s="11"/>
      <c r="B184" s="13" t="s">
        <v>178</v>
      </c>
      <c r="C184" s="3" t="s">
        <v>243</v>
      </c>
    </row>
    <row r="185" spans="1:3" ht="11.25">
      <c r="A185" s="10"/>
      <c r="B185" s="13" t="s">
        <v>75</v>
      </c>
      <c r="C185" s="3" t="s">
        <v>74</v>
      </c>
    </row>
    <row r="186" spans="1:3" ht="11.25">
      <c r="A186" s="12"/>
      <c r="B186" s="13" t="s">
        <v>418</v>
      </c>
      <c r="C186" s="3" t="s">
        <v>153</v>
      </c>
    </row>
    <row r="187" spans="1:3" ht="11.25">
      <c r="A187" s="13"/>
      <c r="B187" s="13" t="s">
        <v>419</v>
      </c>
      <c r="C187" s="3" t="s">
        <v>147</v>
      </c>
    </row>
    <row r="188" spans="1:3" ht="11.25">
      <c r="A188" s="10"/>
      <c r="B188" s="13" t="s">
        <v>420</v>
      </c>
      <c r="C188" s="3" t="s">
        <v>105</v>
      </c>
    </row>
    <row r="189" spans="1:3" ht="11.25">
      <c r="A189" s="10"/>
      <c r="B189" s="13" t="s">
        <v>421</v>
      </c>
      <c r="C189" s="3" t="s">
        <v>58</v>
      </c>
    </row>
    <row r="190" spans="1:3" ht="11.25">
      <c r="A190" s="11"/>
      <c r="B190" s="13" t="s">
        <v>185</v>
      </c>
      <c r="C190" s="3" t="s">
        <v>169</v>
      </c>
    </row>
    <row r="191" spans="1:3" ht="11.25">
      <c r="A191" s="10"/>
      <c r="B191" s="13" t="s">
        <v>422</v>
      </c>
      <c r="C191" s="3" t="s">
        <v>68</v>
      </c>
    </row>
    <row r="192" spans="1:3" ht="11.25">
      <c r="A192" s="13"/>
      <c r="B192" s="13" t="s">
        <v>423</v>
      </c>
      <c r="C192" s="3" t="s">
        <v>119</v>
      </c>
    </row>
    <row r="193" spans="1:3" ht="11.25">
      <c r="A193" s="11"/>
      <c r="B193" s="13" t="s">
        <v>181</v>
      </c>
      <c r="C193" s="3" t="s">
        <v>168</v>
      </c>
    </row>
    <row r="194" spans="1:3" ht="11.25">
      <c r="A194" s="10"/>
      <c r="B194" s="13" t="s">
        <v>424</v>
      </c>
      <c r="C194" s="3" t="s">
        <v>23</v>
      </c>
    </row>
    <row r="195" spans="1:3" ht="11.25">
      <c r="A195" s="10"/>
      <c r="B195" s="13" t="s">
        <v>425</v>
      </c>
      <c r="C195" s="3" t="s">
        <v>25</v>
      </c>
    </row>
    <row r="196" spans="1:3" ht="11.25">
      <c r="A196" s="12"/>
      <c r="B196" s="13" t="s">
        <v>426</v>
      </c>
      <c r="C196" s="3" t="s">
        <v>163</v>
      </c>
    </row>
    <row r="197" spans="1:3" ht="11.25">
      <c r="A197" s="13"/>
      <c r="B197" s="13" t="s">
        <v>427</v>
      </c>
      <c r="C197" s="3" t="s">
        <v>134</v>
      </c>
    </row>
    <row r="198" spans="1:3" ht="11.25">
      <c r="A198" s="10"/>
      <c r="B198" s="13" t="s">
        <v>428</v>
      </c>
      <c r="C198" s="3" t="s">
        <v>30</v>
      </c>
    </row>
    <row r="199" spans="1:3" ht="11.25">
      <c r="A199" s="11"/>
      <c r="B199" s="13" t="s">
        <v>294</v>
      </c>
      <c r="C199" s="3" t="s">
        <v>309</v>
      </c>
    </row>
    <row r="200" spans="1:3" ht="11.25">
      <c r="A200" s="10"/>
      <c r="B200" s="13" t="s">
        <v>429</v>
      </c>
      <c r="C200" s="3" t="s">
        <v>55</v>
      </c>
    </row>
    <row r="201" spans="1:3" ht="11.25">
      <c r="A201" s="11"/>
      <c r="B201" s="13" t="s">
        <v>275</v>
      </c>
      <c r="C201" s="3" t="s">
        <v>261</v>
      </c>
    </row>
    <row r="202" spans="1:3" ht="11.25">
      <c r="A202" s="11"/>
      <c r="B202" s="13" t="s">
        <v>217</v>
      </c>
      <c r="C202" s="3" t="s">
        <v>225</v>
      </c>
    </row>
    <row r="203" spans="1:3" ht="11.25">
      <c r="A203" s="11"/>
      <c r="B203" s="13" t="s">
        <v>273</v>
      </c>
      <c r="C203" s="3" t="s">
        <v>440</v>
      </c>
    </row>
    <row r="204" spans="1:3" ht="11.25">
      <c r="A204" s="11"/>
      <c r="B204" s="13" t="s">
        <v>285</v>
      </c>
      <c r="C204" s="3" t="s">
        <v>263</v>
      </c>
    </row>
    <row r="205" spans="1:3" ht="11.25">
      <c r="A205" s="11"/>
      <c r="B205" s="13" t="s">
        <v>292</v>
      </c>
      <c r="C205" s="3" t="s">
        <v>265</v>
      </c>
    </row>
    <row r="206" spans="1:3" ht="11.25">
      <c r="A206" s="11"/>
      <c r="B206" s="13" t="s">
        <v>442</v>
      </c>
      <c r="C206" s="3" t="s">
        <v>441</v>
      </c>
    </row>
    <row r="207" spans="1:3" ht="11.25">
      <c r="A207" s="11"/>
      <c r="B207" s="13" t="s">
        <v>279</v>
      </c>
      <c r="C207" s="3" t="s">
        <v>443</v>
      </c>
    </row>
    <row r="208" spans="1:3" ht="11.25">
      <c r="A208" s="11"/>
      <c r="B208" s="13" t="s">
        <v>268</v>
      </c>
      <c r="C208" s="3" t="s">
        <v>259</v>
      </c>
    </row>
    <row r="209" spans="1:3" ht="11.25">
      <c r="A209" s="11"/>
      <c r="B209" s="13" t="s">
        <v>270</v>
      </c>
      <c r="C209" s="3" t="s">
        <v>260</v>
      </c>
    </row>
    <row r="210" spans="1:3" ht="11.25">
      <c r="A210" s="11"/>
      <c r="B210" s="13" t="s">
        <v>344</v>
      </c>
      <c r="C210" s="3" t="s">
        <v>313</v>
      </c>
    </row>
    <row r="211" spans="1:3" ht="11.25">
      <c r="A211" s="11"/>
      <c r="B211" s="13" t="s">
        <v>266</v>
      </c>
      <c r="C211" s="3" t="s">
        <v>258</v>
      </c>
    </row>
    <row r="212" spans="1:3" ht="11.25">
      <c r="A212" s="11"/>
      <c r="B212" s="13" t="s">
        <v>272</v>
      </c>
      <c r="C212" s="3" t="s">
        <v>444</v>
      </c>
    </row>
    <row r="213" spans="1:3" ht="11.25">
      <c r="A213" s="11"/>
      <c r="B213" s="13" t="s">
        <v>276</v>
      </c>
      <c r="C213" s="3" t="s">
        <v>445</v>
      </c>
    </row>
    <row r="214" spans="1:3" ht="11.25">
      <c r="A214" s="11"/>
      <c r="B214" s="13" t="s">
        <v>277</v>
      </c>
      <c r="C214" s="3" t="s">
        <v>446</v>
      </c>
    </row>
    <row r="215" spans="1:3" ht="11.25">
      <c r="A215" s="11"/>
      <c r="B215" s="13" t="s">
        <v>279</v>
      </c>
      <c r="C215" s="3" t="s">
        <v>447</v>
      </c>
    </row>
    <row r="216" spans="1:3" ht="11.25">
      <c r="A216" s="11"/>
      <c r="B216" s="13" t="s">
        <v>280</v>
      </c>
      <c r="C216" s="3" t="s">
        <v>448</v>
      </c>
    </row>
    <row r="217" spans="1:3" ht="11.25">
      <c r="A217" s="11"/>
      <c r="B217" s="13" t="s">
        <v>281</v>
      </c>
      <c r="C217" s="3" t="s">
        <v>449</v>
      </c>
    </row>
    <row r="218" spans="1:3" ht="11.25">
      <c r="A218" s="11"/>
      <c r="B218" s="13" t="s">
        <v>283</v>
      </c>
      <c r="C218" s="3" t="s">
        <v>450</v>
      </c>
    </row>
    <row r="219" spans="1:3" ht="11.25">
      <c r="A219" s="11"/>
      <c r="B219" s="13" t="s">
        <v>284</v>
      </c>
      <c r="C219" s="3" t="s">
        <v>262</v>
      </c>
    </row>
    <row r="220" spans="1:3" ht="11.25">
      <c r="A220" s="11"/>
      <c r="B220" s="13" t="s">
        <v>287</v>
      </c>
      <c r="C220" s="3" t="s">
        <v>451</v>
      </c>
    </row>
    <row r="221" spans="1:3" ht="11.25">
      <c r="A221" s="11"/>
      <c r="B221" s="13" t="s">
        <v>288</v>
      </c>
      <c r="C221" s="3" t="s">
        <v>264</v>
      </c>
    </row>
    <row r="222" spans="1:3" ht="11.25">
      <c r="A222" s="11"/>
      <c r="B222" s="13" t="s">
        <v>289</v>
      </c>
      <c r="C222" s="3" t="s">
        <v>452</v>
      </c>
    </row>
    <row r="223" spans="1:3" ht="11.25">
      <c r="A223" s="11"/>
      <c r="B223" s="13" t="s">
        <v>290</v>
      </c>
      <c r="C223" s="3" t="s">
        <v>453</v>
      </c>
    </row>
    <row r="224" spans="1:3" ht="11.25">
      <c r="A224" s="11"/>
      <c r="B224" s="13" t="s">
        <v>299</v>
      </c>
      <c r="C224" s="3" t="s">
        <v>454</v>
      </c>
    </row>
    <row r="225" spans="1:3" ht="11.25">
      <c r="A225" s="11"/>
      <c r="B225" s="13" t="s">
        <v>300</v>
      </c>
      <c r="C225" s="3" t="s">
        <v>455</v>
      </c>
    </row>
    <row r="226" spans="1:3" ht="11.25">
      <c r="A226" s="11"/>
      <c r="B226" s="13" t="s">
        <v>296</v>
      </c>
      <c r="C226" s="3" t="s">
        <v>456</v>
      </c>
    </row>
    <row r="227" spans="1:3" ht="11.25">
      <c r="A227" s="11"/>
      <c r="B227" s="13" t="s">
        <v>458</v>
      </c>
      <c r="C227" s="3" t="s">
        <v>464</v>
      </c>
    </row>
    <row r="228" spans="1:3" ht="11.25">
      <c r="A228" s="11"/>
      <c r="B228" s="13" t="s">
        <v>461</v>
      </c>
      <c r="C228" s="3" t="s">
        <v>465</v>
      </c>
    </row>
    <row r="229" spans="1:3" ht="11.25">
      <c r="A229" s="11"/>
      <c r="B229" s="13" t="s">
        <v>459</v>
      </c>
      <c r="C229" s="3" t="s">
        <v>466</v>
      </c>
    </row>
    <row r="230" spans="1:3" ht="11.25">
      <c r="A230" s="11"/>
      <c r="B230" s="13" t="s">
        <v>460</v>
      </c>
      <c r="C230" s="3" t="s">
        <v>467</v>
      </c>
    </row>
    <row r="231" spans="1:3" ht="11.25">
      <c r="A231" s="11"/>
      <c r="B231" s="13" t="s">
        <v>462</v>
      </c>
      <c r="C231" s="3" t="s">
        <v>468</v>
      </c>
    </row>
    <row r="232" spans="1:3" ht="11.25">
      <c r="A232" s="11"/>
      <c r="B232" s="13" t="s">
        <v>463</v>
      </c>
      <c r="C232" s="3" t="s">
        <v>469</v>
      </c>
    </row>
    <row r="233" spans="1:3" ht="11.25">
      <c r="A233" s="11"/>
      <c r="B233" s="13" t="s">
        <v>457</v>
      </c>
      <c r="C233" s="3" t="s">
        <v>470</v>
      </c>
    </row>
    <row r="234" spans="1:3" ht="11.25">
      <c r="A234" s="11"/>
      <c r="B234" s="13" t="s">
        <v>473</v>
      </c>
      <c r="C234" s="3" t="s">
        <v>242</v>
      </c>
    </row>
    <row r="235" spans="1:3" ht="11.25">
      <c r="A235" s="11"/>
      <c r="B235" s="13" t="s">
        <v>472</v>
      </c>
      <c r="C235" s="3" t="s">
        <v>476</v>
      </c>
    </row>
    <row r="236" spans="1:3" ht="11.25">
      <c r="A236" s="11"/>
      <c r="B236" s="13" t="s">
        <v>474</v>
      </c>
      <c r="C236" s="3" t="s">
        <v>471</v>
      </c>
    </row>
    <row r="237" spans="1:3" ht="11.25">
      <c r="A237" s="11"/>
      <c r="B237" s="13" t="s">
        <v>478</v>
      </c>
      <c r="C237" s="3" t="s">
        <v>477</v>
      </c>
    </row>
    <row r="238" spans="1:3" ht="11.25">
      <c r="A238" s="11"/>
      <c r="B238" s="13" t="s">
        <v>488</v>
      </c>
      <c r="C238" s="3" t="s">
        <v>491</v>
      </c>
    </row>
    <row r="239" spans="1:3" ht="11.25">
      <c r="A239" s="11"/>
      <c r="B239" s="13" t="s">
        <v>487</v>
      </c>
      <c r="C239" s="1" t="s">
        <v>492</v>
      </c>
    </row>
    <row r="240" spans="1:3" ht="11.25">
      <c r="A240" s="11"/>
      <c r="B240" s="13" t="s">
        <v>475</v>
      </c>
      <c r="C240" s="3" t="s">
        <v>493</v>
      </c>
    </row>
    <row r="241" spans="1:3" ht="11.25">
      <c r="A241" s="11"/>
      <c r="B241" s="13" t="s">
        <v>486</v>
      </c>
      <c r="C241" s="3" t="s">
        <v>481</v>
      </c>
    </row>
    <row r="242" spans="1:3" ht="11.25">
      <c r="A242" s="11"/>
      <c r="B242" s="13" t="s">
        <v>485</v>
      </c>
      <c r="C242" s="1" t="s">
        <v>494</v>
      </c>
    </row>
    <row r="243" spans="1:3" ht="11.25">
      <c r="A243" s="11"/>
      <c r="B243" s="13" t="s">
        <v>484</v>
      </c>
      <c r="C243" s="3" t="s">
        <v>480</v>
      </c>
    </row>
    <row r="244" spans="1:3" ht="11.25">
      <c r="A244" s="11"/>
      <c r="B244" s="13" t="s">
        <v>483</v>
      </c>
      <c r="C244" s="3" t="s">
        <v>479</v>
      </c>
    </row>
    <row r="245" spans="1:3" ht="11.25">
      <c r="A245" s="11"/>
      <c r="B245" s="13" t="s">
        <v>482</v>
      </c>
      <c r="C245" s="3" t="s">
        <v>490</v>
      </c>
    </row>
    <row r="246" spans="1:3" ht="11.25">
      <c r="A246" s="11"/>
      <c r="B246" s="13" t="s">
        <v>489</v>
      </c>
      <c r="C246" s="1" t="s">
        <v>495</v>
      </c>
    </row>
    <row r="247" spans="1:3" ht="11.25">
      <c r="A247" s="11"/>
      <c r="B247" s="13" t="s">
        <v>497</v>
      </c>
      <c r="C247" s="3" t="s">
        <v>499</v>
      </c>
    </row>
    <row r="248" spans="1:3" ht="11.25">
      <c r="A248" s="11"/>
      <c r="B248" s="13" t="s">
        <v>498</v>
      </c>
      <c r="C248" s="1" t="s">
        <v>500</v>
      </c>
    </row>
    <row r="249" spans="1:3" ht="11.25">
      <c r="A249" s="11"/>
      <c r="B249" s="13" t="s">
        <v>496</v>
      </c>
      <c r="C249" s="3" t="s">
        <v>503</v>
      </c>
    </row>
    <row r="250" spans="1:3" ht="11.25">
      <c r="A250" s="11"/>
      <c r="B250" s="13" t="s">
        <v>506</v>
      </c>
      <c r="C250" s="3" t="s">
        <v>504</v>
      </c>
    </row>
    <row r="251" spans="1:3" ht="11.25">
      <c r="A251" s="11"/>
      <c r="B251" s="13" t="s">
        <v>507</v>
      </c>
      <c r="C251" s="3" t="s">
        <v>514</v>
      </c>
    </row>
    <row r="252" spans="1:3" ht="11.25">
      <c r="A252" s="11"/>
      <c r="B252" s="13" t="s">
        <v>512</v>
      </c>
      <c r="C252" s="1" t="s">
        <v>505</v>
      </c>
    </row>
    <row r="253" spans="1:3" ht="11.25">
      <c r="A253" s="11"/>
      <c r="B253" s="13" t="s">
        <v>513</v>
      </c>
      <c r="C253" s="3" t="s">
        <v>515</v>
      </c>
    </row>
    <row r="254" spans="1:3" ht="11.25">
      <c r="A254" s="11"/>
      <c r="B254" s="13" t="s">
        <v>501</v>
      </c>
      <c r="C254" s="1" t="s">
        <v>44</v>
      </c>
    </row>
    <row r="255" spans="1:3" ht="11.25">
      <c r="A255" s="11"/>
      <c r="B255" s="13" t="s">
        <v>502</v>
      </c>
      <c r="C255" s="3" t="s">
        <v>222</v>
      </c>
    </row>
    <row r="256" spans="1:3" ht="11.25">
      <c r="A256" s="11"/>
      <c r="B256" s="13" t="s">
        <v>511</v>
      </c>
      <c r="C256" s="3" t="s">
        <v>516</v>
      </c>
    </row>
    <row r="257" spans="1:3" ht="11.25">
      <c r="A257" s="11"/>
      <c r="B257" s="13" t="s">
        <v>510</v>
      </c>
      <c r="C257" s="3" t="s">
        <v>517</v>
      </c>
    </row>
    <row r="258" spans="1:3" ht="11.25">
      <c r="A258" s="11"/>
      <c r="B258" s="13" t="s">
        <v>509</v>
      </c>
      <c r="C258" s="1" t="s">
        <v>518</v>
      </c>
    </row>
    <row r="259" spans="1:3" ht="11.25">
      <c r="A259" s="11"/>
      <c r="B259" s="13" t="s">
        <v>483</v>
      </c>
      <c r="C259" s="3" t="s">
        <v>479</v>
      </c>
    </row>
    <row r="260" spans="1:3" ht="11.25">
      <c r="A260" s="11"/>
      <c r="B260" s="13" t="s">
        <v>329</v>
      </c>
      <c r="C260" s="3" t="s">
        <v>519</v>
      </c>
    </row>
    <row r="261" spans="1:3" ht="11.25">
      <c r="A261" s="11"/>
      <c r="B261" s="13" t="s">
        <v>520</v>
      </c>
      <c r="C261" s="3" t="s">
        <v>521</v>
      </c>
    </row>
    <row r="262" spans="1:3" ht="11.25">
      <c r="A262" s="11"/>
      <c r="B262" s="13" t="s">
        <v>189</v>
      </c>
      <c r="C262" s="3" t="s">
        <v>522</v>
      </c>
    </row>
    <row r="263" spans="1:3" ht="11.25">
      <c r="A263" s="11"/>
      <c r="B263" s="13" t="s">
        <v>285</v>
      </c>
      <c r="C263" s="3" t="s">
        <v>263</v>
      </c>
    </row>
    <row r="264" spans="1:3" ht="11.25">
      <c r="A264" s="11"/>
      <c r="B264" s="13" t="s">
        <v>463</v>
      </c>
      <c r="C264" s="3" t="s">
        <v>523</v>
      </c>
    </row>
    <row r="265" spans="1:3" ht="11.25">
      <c r="A265" s="11"/>
      <c r="B265" s="13" t="s">
        <v>524</v>
      </c>
      <c r="C265" s="3" t="s">
        <v>525</v>
      </c>
    </row>
    <row r="266" spans="1:3" ht="11.25">
      <c r="A266" s="11"/>
      <c r="B266" s="13" t="s">
        <v>526</v>
      </c>
      <c r="C266" s="3" t="s">
        <v>527</v>
      </c>
    </row>
    <row r="267" spans="1:3" ht="11.25">
      <c r="A267" s="11"/>
      <c r="B267" s="13" t="s">
        <v>528</v>
      </c>
      <c r="C267" s="3" t="s">
        <v>477</v>
      </c>
    </row>
    <row r="268" spans="1:3" ht="11.25">
      <c r="A268" s="11"/>
      <c r="B268" s="13" t="s">
        <v>529</v>
      </c>
      <c r="C268" s="3" t="s">
        <v>530</v>
      </c>
    </row>
    <row r="269" spans="1:3" ht="11.25">
      <c r="A269" s="11"/>
      <c r="B269" s="13" t="s">
        <v>531</v>
      </c>
      <c r="C269" s="3" t="s">
        <v>532</v>
      </c>
    </row>
    <row r="270" spans="1:3" ht="11.25">
      <c r="A270" s="11"/>
      <c r="B270" s="13" t="s">
        <v>459</v>
      </c>
      <c r="C270" s="3" t="s">
        <v>533</v>
      </c>
    </row>
    <row r="271" spans="1:3" ht="11.25">
      <c r="A271" s="11"/>
      <c r="B271" s="13" t="s">
        <v>462</v>
      </c>
      <c r="C271" s="3" t="s">
        <v>534</v>
      </c>
    </row>
    <row r="272" spans="1:3" ht="11.25">
      <c r="A272" s="11"/>
      <c r="B272" s="13" t="s">
        <v>344</v>
      </c>
      <c r="C272" s="3" t="s">
        <v>313</v>
      </c>
    </row>
    <row r="273" spans="1:3" ht="11.25">
      <c r="A273" s="11"/>
      <c r="B273" s="13" t="s">
        <v>508</v>
      </c>
      <c r="C273" s="3" t="s">
        <v>535</v>
      </c>
    </row>
    <row r="274" spans="1:3" ht="11.25">
      <c r="A274" s="11"/>
      <c r="B274" s="13" t="s">
        <v>509</v>
      </c>
      <c r="C274" s="3" t="s">
        <v>518</v>
      </c>
    </row>
    <row r="275" spans="1:3" ht="11.25">
      <c r="A275" s="11"/>
      <c r="B275" s="13" t="s">
        <v>538</v>
      </c>
      <c r="C275" s="3" t="s">
        <v>543</v>
      </c>
    </row>
    <row r="276" spans="1:3" ht="11.25">
      <c r="A276" s="11"/>
      <c r="B276" s="13" t="s">
        <v>537</v>
      </c>
      <c r="C276" s="3" t="s">
        <v>544</v>
      </c>
    </row>
    <row r="277" spans="1:3" ht="11.25">
      <c r="A277" s="11"/>
      <c r="B277" s="13" t="s">
        <v>540</v>
      </c>
      <c r="C277" s="3" t="s">
        <v>545</v>
      </c>
    </row>
    <row r="278" spans="1:3" ht="11.25">
      <c r="A278" s="11"/>
      <c r="B278" s="13" t="s">
        <v>215</v>
      </c>
      <c r="C278" s="3" t="s">
        <v>546</v>
      </c>
    </row>
    <row r="279" spans="1:3" ht="11.25">
      <c r="A279" s="11"/>
      <c r="B279" s="13" t="s">
        <v>541</v>
      </c>
      <c r="C279" s="3" t="s">
        <v>536</v>
      </c>
    </row>
    <row r="280" spans="1:3" ht="11.25">
      <c r="A280" s="11"/>
      <c r="B280" s="13" t="s">
        <v>542</v>
      </c>
      <c r="C280" s="3" t="s">
        <v>547</v>
      </c>
    </row>
    <row r="281" spans="2:3" ht="11.25">
      <c r="B281" s="13" t="s">
        <v>552</v>
      </c>
      <c r="C281" s="3" t="s">
        <v>548</v>
      </c>
    </row>
    <row r="282" spans="1:3" ht="11.25">
      <c r="A282" s="11"/>
      <c r="B282" s="13" t="s">
        <v>553</v>
      </c>
      <c r="C282" s="3" t="s">
        <v>549</v>
      </c>
    </row>
    <row r="283" spans="1:3" ht="11.25">
      <c r="A283" s="11"/>
      <c r="B283" s="13" t="s">
        <v>554</v>
      </c>
      <c r="C283" s="3" t="s">
        <v>561</v>
      </c>
    </row>
    <row r="284" spans="1:3" ht="11.25">
      <c r="A284" s="11"/>
      <c r="B284" s="13" t="s">
        <v>556</v>
      </c>
      <c r="C284" s="3" t="s">
        <v>550</v>
      </c>
    </row>
    <row r="285" spans="1:3" ht="11.25">
      <c r="A285" s="11"/>
      <c r="B285" s="13" t="s">
        <v>555</v>
      </c>
      <c r="C285" s="3" t="s">
        <v>562</v>
      </c>
    </row>
    <row r="286" spans="1:3" ht="11.25">
      <c r="A286" s="11"/>
      <c r="B286" s="13" t="s">
        <v>556</v>
      </c>
      <c r="C286" s="3" t="s">
        <v>550</v>
      </c>
    </row>
    <row r="287" spans="1:3" ht="11.25">
      <c r="A287" s="11"/>
      <c r="B287" s="13" t="s">
        <v>558</v>
      </c>
      <c r="C287" s="3" t="s">
        <v>551</v>
      </c>
    </row>
    <row r="288" spans="1:3" ht="11.25">
      <c r="A288" s="11"/>
      <c r="B288" s="13" t="s">
        <v>557</v>
      </c>
      <c r="C288" s="3" t="s">
        <v>563</v>
      </c>
    </row>
    <row r="289" spans="1:3" ht="11.25">
      <c r="A289" s="11"/>
      <c r="B289" s="13" t="s">
        <v>539</v>
      </c>
      <c r="C289" s="3" t="s">
        <v>564</v>
      </c>
    </row>
    <row r="290" spans="1:3" ht="11.25">
      <c r="A290" s="11"/>
      <c r="B290" s="13" t="s">
        <v>559</v>
      </c>
      <c r="C290" s="3" t="s">
        <v>565</v>
      </c>
    </row>
    <row r="291" spans="1:3" ht="11.25">
      <c r="A291" s="11"/>
      <c r="B291" s="13" t="s">
        <v>560</v>
      </c>
      <c r="C291" s="3" t="s">
        <v>566</v>
      </c>
    </row>
    <row r="292" spans="1:3" ht="11.25">
      <c r="A292" s="11"/>
      <c r="B292" s="13" t="s">
        <v>584</v>
      </c>
      <c r="C292" s="3" t="s">
        <v>585</v>
      </c>
    </row>
    <row r="293" spans="1:3" ht="11.25">
      <c r="A293" s="11"/>
      <c r="B293" s="13" t="s">
        <v>573</v>
      </c>
      <c r="C293" s="3" t="s">
        <v>574</v>
      </c>
    </row>
    <row r="294" spans="1:3" ht="11.25">
      <c r="A294" s="11"/>
      <c r="B294" s="13" t="s">
        <v>571</v>
      </c>
      <c r="C294" s="3" t="s">
        <v>572</v>
      </c>
    </row>
    <row r="295" spans="1:3" ht="11.25">
      <c r="A295" s="11"/>
      <c r="B295" s="13" t="s">
        <v>569</v>
      </c>
      <c r="C295" s="3" t="s">
        <v>570</v>
      </c>
    </row>
    <row r="296" spans="1:3" ht="11.25">
      <c r="A296" s="11"/>
      <c r="B296" s="13" t="s">
        <v>576</v>
      </c>
      <c r="C296" s="3" t="s">
        <v>586</v>
      </c>
    </row>
    <row r="297" spans="1:3" ht="11.25">
      <c r="A297" s="11"/>
      <c r="B297" s="13" t="s">
        <v>579</v>
      </c>
      <c r="C297" s="3" t="s">
        <v>587</v>
      </c>
    </row>
    <row r="298" spans="1:3" ht="11.25">
      <c r="A298" s="11"/>
      <c r="B298" s="13" t="s">
        <v>580</v>
      </c>
      <c r="C298" s="3" t="s">
        <v>588</v>
      </c>
    </row>
    <row r="299" spans="1:3" ht="11.25">
      <c r="A299" s="11"/>
      <c r="B299" s="13" t="s">
        <v>582</v>
      </c>
      <c r="C299" s="3" t="s">
        <v>583</v>
      </c>
    </row>
    <row r="300" spans="1:3" ht="11.25">
      <c r="A300" s="11"/>
      <c r="B300" s="13" t="s">
        <v>581</v>
      </c>
      <c r="C300" s="3" t="s">
        <v>589</v>
      </c>
    </row>
    <row r="301" spans="1:3" ht="11.25">
      <c r="A301" s="11"/>
      <c r="B301" s="13" t="s">
        <v>577</v>
      </c>
      <c r="C301" s="3" t="s">
        <v>590</v>
      </c>
    </row>
    <row r="302" spans="1:3" ht="11.25">
      <c r="A302" s="11"/>
      <c r="B302" s="13" t="s">
        <v>568</v>
      </c>
      <c r="C302" s="3" t="s">
        <v>592</v>
      </c>
    </row>
    <row r="303" spans="1:3" ht="11.25">
      <c r="A303" s="11"/>
      <c r="B303" s="13" t="s">
        <v>575</v>
      </c>
      <c r="C303" s="3" t="s">
        <v>591</v>
      </c>
    </row>
    <row r="304" spans="1:3" ht="11.25">
      <c r="A304" s="11"/>
      <c r="B304" s="13" t="s">
        <v>578</v>
      </c>
      <c r="C304" s="3" t="s">
        <v>593</v>
      </c>
    </row>
    <row r="305" spans="1:3" ht="11.25">
      <c r="A305" s="11"/>
      <c r="B305" s="11" t="s">
        <v>215</v>
      </c>
      <c r="C305" s="3" t="s">
        <v>546</v>
      </c>
    </row>
    <row r="306" spans="1:3" ht="11.25">
      <c r="A306" s="11"/>
      <c r="B306" s="11" t="s">
        <v>567</v>
      </c>
      <c r="C306" s="3" t="s">
        <v>594</v>
      </c>
    </row>
    <row r="307" spans="1:3" ht="11.25">
      <c r="A307" s="11"/>
      <c r="B307" s="11" t="s">
        <v>596</v>
      </c>
      <c r="C307" s="3" t="s">
        <v>595</v>
      </c>
    </row>
    <row r="308" spans="1:3" ht="11.25">
      <c r="A308" s="11"/>
      <c r="B308" s="11" t="s">
        <v>601</v>
      </c>
      <c r="C308" s="3" t="s">
        <v>566</v>
      </c>
    </row>
    <row r="309" spans="1:3" ht="11.25">
      <c r="A309" s="11"/>
      <c r="B309" s="11" t="s">
        <v>597</v>
      </c>
      <c r="C309" s="3" t="s">
        <v>599</v>
      </c>
    </row>
    <row r="310" spans="1:3" ht="11.25">
      <c r="A310" s="11"/>
      <c r="B310" s="11" t="s">
        <v>598</v>
      </c>
      <c r="C310" s="3" t="s">
        <v>600</v>
      </c>
    </row>
    <row r="311" spans="1:3" ht="11.25">
      <c r="A311" s="11"/>
      <c r="B311" s="11" t="s">
        <v>284</v>
      </c>
      <c r="C311" s="3" t="s">
        <v>262</v>
      </c>
    </row>
    <row r="312" spans="1:3" ht="11.25">
      <c r="A312" s="11"/>
      <c r="B312" s="11" t="s">
        <v>602</v>
      </c>
      <c r="C312" s="3" t="s">
        <v>603</v>
      </c>
    </row>
    <row r="313" spans="1:3" ht="11.25">
      <c r="A313" s="11"/>
      <c r="B313" s="11" t="s">
        <v>611</v>
      </c>
      <c r="C313" s="3" t="s">
        <v>612</v>
      </c>
    </row>
    <row r="314" spans="1:3" ht="11.25">
      <c r="A314" s="11"/>
      <c r="B314" s="11" t="s">
        <v>614</v>
      </c>
      <c r="C314" s="3" t="s">
        <v>619</v>
      </c>
    </row>
    <row r="315" spans="1:3" ht="11.25">
      <c r="A315" s="11"/>
      <c r="B315" s="11" t="s">
        <v>610</v>
      </c>
      <c r="C315" s="3" t="s">
        <v>623</v>
      </c>
    </row>
    <row r="316" spans="1:3" ht="11.25">
      <c r="A316" s="11"/>
      <c r="B316" s="11" t="s">
        <v>618</v>
      </c>
      <c r="C316" s="3" t="s">
        <v>622</v>
      </c>
    </row>
    <row r="317" spans="1:3" ht="11.25">
      <c r="A317" s="11"/>
      <c r="B317" s="11"/>
      <c r="C317" s="3"/>
    </row>
    <row r="318" spans="1:3" ht="11.25">
      <c r="A318" s="11"/>
      <c r="B318" s="11"/>
      <c r="C318" s="3"/>
    </row>
    <row r="319" spans="1:3" ht="11.25">
      <c r="A319" s="11"/>
      <c r="B319" s="11"/>
      <c r="C319" s="3"/>
    </row>
    <row r="320" spans="1:3" ht="11.25">
      <c r="A320" s="11"/>
      <c r="B320" s="11"/>
      <c r="C320" s="3"/>
    </row>
    <row r="321" spans="1:3" ht="11.25">
      <c r="A321" s="11"/>
      <c r="B321" s="11"/>
      <c r="C321" s="3"/>
    </row>
    <row r="322" spans="1:3" ht="11.25">
      <c r="A322" s="11"/>
      <c r="B322" s="11"/>
      <c r="C322" s="3"/>
    </row>
    <row r="323" spans="1:3" ht="11.25">
      <c r="A323" s="11"/>
      <c r="B323" s="11"/>
      <c r="C323" s="3"/>
    </row>
    <row r="324" spans="1:3" ht="11.25">
      <c r="A324" s="11"/>
      <c r="B324" s="11"/>
      <c r="C324" s="3"/>
    </row>
    <row r="325" spans="1:3" ht="11.25">
      <c r="A325" s="11"/>
      <c r="B325" s="11"/>
      <c r="C325" s="3"/>
    </row>
    <row r="326" spans="1:3" ht="11.25">
      <c r="A326" s="11"/>
      <c r="B326" s="11"/>
      <c r="C326" s="3"/>
    </row>
    <row r="327" spans="1:3" ht="11.25">
      <c r="A327" s="11"/>
      <c r="B327" s="11"/>
      <c r="C327" s="3"/>
    </row>
    <row r="328" spans="1:3" ht="11.25">
      <c r="A328" s="11"/>
      <c r="B328" s="11"/>
      <c r="C328" s="3"/>
    </row>
    <row r="329" spans="1:3" ht="11.25">
      <c r="A329" s="11"/>
      <c r="B329" s="11"/>
      <c r="C329" s="3"/>
    </row>
    <row r="330" spans="1:3" ht="11.25">
      <c r="A330" s="11"/>
      <c r="B330" s="11"/>
      <c r="C330" s="3"/>
    </row>
    <row r="331" spans="1:3" ht="11.25">
      <c r="A331" s="11"/>
      <c r="B331" s="11"/>
      <c r="C331" s="3"/>
    </row>
    <row r="332" spans="1:3" ht="11.25">
      <c r="A332" s="11"/>
      <c r="B332" s="11"/>
      <c r="C332" s="3"/>
    </row>
    <row r="333" spans="1:3" ht="11.25">
      <c r="A333" s="11"/>
      <c r="B333" s="11"/>
      <c r="C333" s="3"/>
    </row>
    <row r="334" spans="1:3" ht="11.25">
      <c r="A334" s="11"/>
      <c r="B334" s="11"/>
      <c r="C334" s="3"/>
    </row>
    <row r="335" spans="1:3" ht="11.25">
      <c r="A335" s="11"/>
      <c r="B335" s="11"/>
      <c r="C335" s="3"/>
    </row>
    <row r="336" spans="1:3" ht="11.25">
      <c r="A336" s="11"/>
      <c r="B336" s="11"/>
      <c r="C336" s="3"/>
    </row>
    <row r="337" spans="1:3" ht="11.25">
      <c r="A337" s="11"/>
      <c r="B337" s="11"/>
      <c r="C337" s="3"/>
    </row>
    <row r="338" spans="1:3" ht="11.25">
      <c r="A338" s="11"/>
      <c r="B338" s="11"/>
      <c r="C338" s="3"/>
    </row>
    <row r="339" spans="1:3" ht="11.25">
      <c r="A339" s="11"/>
      <c r="B339" s="11"/>
      <c r="C339" s="3"/>
    </row>
    <row r="340" spans="1:3" ht="11.25">
      <c r="A340" s="11"/>
      <c r="B340" s="11"/>
      <c r="C340" s="3"/>
    </row>
    <row r="341" spans="1:3" ht="11.25">
      <c r="A341" s="11"/>
      <c r="B341" s="11"/>
      <c r="C341" s="3"/>
    </row>
    <row r="342" spans="1:3" ht="11.25">
      <c r="A342" s="11"/>
      <c r="B342" s="11"/>
      <c r="C342" s="3"/>
    </row>
    <row r="343" spans="1:3" ht="11.25">
      <c r="A343" s="11"/>
      <c r="B343" s="11"/>
      <c r="C343" s="3"/>
    </row>
  </sheetData>
  <sheetProtection/>
  <autoFilter ref="B1:C246"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Sandra Díaz Salazar</cp:lastModifiedBy>
  <cp:lastPrinted>2018-12-12T20:04:36Z</cp:lastPrinted>
  <dcterms:created xsi:type="dcterms:W3CDTF">2010-01-18T18:28:17Z</dcterms:created>
  <dcterms:modified xsi:type="dcterms:W3CDTF">2020-08-24T23:03:36Z</dcterms:modified>
  <cp:category/>
  <cp:version/>
  <cp:contentType/>
  <cp:contentStatus/>
</cp:coreProperties>
</file>