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Hoja1" sheetId="1" r:id="rId1"/>
    <sheet name="Hoja2" sheetId="2" r:id="rId2"/>
  </sheets>
  <definedNames>
    <definedName name="_xlnm.Print_Area" localSheetId="0">'Hoja1'!$A$2:$K$85</definedName>
    <definedName name="_xlnm.Print_Titles" localSheetId="0">'Hoja1'!$2:$5</definedName>
  </definedNames>
  <calcPr fullCalcOnLoad="1"/>
</workbook>
</file>

<file path=xl/sharedStrings.xml><?xml version="1.0" encoding="utf-8"?>
<sst xmlns="http://schemas.openxmlformats.org/spreadsheetml/2006/main" count="12619" uniqueCount="3319">
  <si>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</si>
  <si>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</si>
  <si>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</si>
  <si>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</si>
  <si>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</si>
  <si>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</si>
  <si>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</si>
  <si>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</si>
  <si>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</si>
  <si>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</si>
  <si>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</si>
  <si>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</si>
  <si>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</si>
  <si>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</si>
  <si>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</si>
  <si>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</si>
  <si>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</si>
  <si>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</si>
  <si>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</si>
  <si>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</si>
  <si>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</si>
  <si>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</si>
  <si>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</si>
  <si>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</si>
  <si>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</si>
  <si>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</si>
  <si>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</si>
  <si>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</si>
  <si>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</si>
  <si>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</si>
  <si>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</si>
  <si>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</si>
  <si>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</si>
  <si>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</si>
  <si>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</si>
  <si>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</si>
  <si>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</si>
  <si>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</si>
  <si>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</si>
  <si>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</si>
  <si>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</si>
  <si>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</si>
  <si>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</si>
  <si>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</si>
  <si>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</si>
  <si>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</si>
  <si>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</si>
  <si>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</si>
  <si>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</si>
  <si>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</si>
  <si>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</si>
  <si>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</si>
  <si>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</si>
  <si>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</si>
  <si>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</si>
  <si>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</si>
  <si>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</si>
  <si>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</si>
  <si>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</si>
  <si>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</si>
  <si>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</si>
  <si>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</si>
  <si>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</si>
  <si>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</si>
  <si>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</si>
  <si>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</si>
  <si>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</si>
  <si>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</si>
  <si>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</si>
  <si>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Telefonica Chile S.A.</t>
  </si>
  <si>
    <t>90.635.000-9</t>
  </si>
  <si>
    <t>Gasco S.A.</t>
  </si>
  <si>
    <t>90.310.000-1</t>
  </si>
  <si>
    <t>Servicio telefónico Fiscalía Local Porvenir, fono 2581563</t>
  </si>
  <si>
    <t>76.215.628-9</t>
  </si>
  <si>
    <t>Com.Redoffice Magallanes Ltda.</t>
  </si>
  <si>
    <t>78.307.990-9</t>
  </si>
  <si>
    <t>Rosa Jimena Barría López</t>
  </si>
  <si>
    <t>7.341.606-k</t>
  </si>
  <si>
    <t>Aromatizadores para Fiscalía Regional</t>
  </si>
  <si>
    <t>Latam Airlines Group S.A.</t>
  </si>
  <si>
    <t>89.862.200-2</t>
  </si>
  <si>
    <t>Transbordadora Austral Broom S.A.</t>
  </si>
  <si>
    <t>82.074.900-6</t>
  </si>
  <si>
    <t>Aerovías DAP S.A.</t>
  </si>
  <si>
    <t>89.428.000-k</t>
  </si>
  <si>
    <t>Lavado manteles fiscalía local Punta Arenas</t>
  </si>
  <si>
    <t>Juana de Lourdes Cabero Huinao</t>
  </si>
  <si>
    <t>9.874.389-8</t>
  </si>
  <si>
    <t>Buses Fernandez Ltda.</t>
  </si>
  <si>
    <t>77.492.710-7</t>
  </si>
  <si>
    <t>Abastecedora del Comercio Ltda.</t>
  </si>
  <si>
    <t>84.348.700-9</t>
  </si>
  <si>
    <t>Sánchez y Sánchez Ltda.</t>
  </si>
  <si>
    <t>96.620.660-8</t>
  </si>
  <si>
    <t>Comercial Punta Arenas Ltda.</t>
  </si>
  <si>
    <t>78.428.730-0</t>
  </si>
  <si>
    <t>Mantención extintores F.L.Pta.Arenas</t>
  </si>
  <si>
    <t>Alfredo González Stern</t>
  </si>
  <si>
    <t>6.215.788-7</t>
  </si>
  <si>
    <t>Const.Diseño y Arq.Krearq.cl y Cia.Ltda.</t>
  </si>
  <si>
    <t>76.462.548-k</t>
  </si>
  <si>
    <t>La Prensa Austral Ltda.</t>
  </si>
  <si>
    <t>85.732.200-2</t>
  </si>
  <si>
    <t>3 sillas para oficinas FL P. Natales</t>
  </si>
  <si>
    <t>Mueble para F.L.Pta.Arenas</t>
  </si>
  <si>
    <t>6 sistemas alarmas domiciliarias para URAVIT</t>
  </si>
  <si>
    <t>5 sistemas cámaras remota para URAVIT</t>
  </si>
  <si>
    <t>Lápices destacadores para F.L.Pta.Arenas</t>
  </si>
  <si>
    <t>6 kardex metálicos 3 cajones y 2 kardex metálicos 4 cajones para F.L.Pta.Arenas</t>
  </si>
  <si>
    <t>Menaje para F.L.Pta.Arenas</t>
  </si>
  <si>
    <t>Tv Led 32" para fiscalía regional</t>
  </si>
  <si>
    <t>7 pendones roller para fiscalía regional</t>
  </si>
  <si>
    <t>02 hornos eléctricos para fiscalía regional y FLPA</t>
  </si>
  <si>
    <t>Librero y mesa redonda para sala entrevista URAVIT</t>
  </si>
  <si>
    <t>Puerta lenga para sala entrevista URAVIT</t>
  </si>
  <si>
    <t>7 ventiladores de mesa para FLPA</t>
  </si>
  <si>
    <t>Toalla papel para dispensador para FLPA</t>
  </si>
  <si>
    <t>Materiales de aseo para FLPA</t>
  </si>
  <si>
    <t>Alfombra para sala especial URAVIT</t>
  </si>
  <si>
    <t>Camaras,joystick ,monitor 40" y grabador de video para sala URAVIT</t>
  </si>
  <si>
    <t>Mixer,parlante,interfaz de audio y micrófono condensador para sala entrevista URAVIT</t>
  </si>
  <si>
    <t>Refrigerador para gabinete Fiscalía Regional</t>
  </si>
  <si>
    <t>2 Sillas ejecutivas para secretarias FR y DER</t>
  </si>
  <si>
    <t xml:space="preserve">Textos para unidad de gabinete </t>
  </si>
  <si>
    <t>Banderas regional,chilena e institucional para Fiscalía</t>
  </si>
  <si>
    <t>Agendas para Fiscalía Regional</t>
  </si>
  <si>
    <t>Sobres con logo para fiscalía regional</t>
  </si>
  <si>
    <t>13 mini  pendones roller para fiscalía regional</t>
  </si>
  <si>
    <t>Materiales de oficina para F.L.Pta.Arenas</t>
  </si>
  <si>
    <t>Computador para sala entrevista URAVIT</t>
  </si>
  <si>
    <t>Sistema operativo para pc URAVIT</t>
  </si>
  <si>
    <t>Materiales de oficina para Fiscalía Regional</t>
  </si>
  <si>
    <t>Pendrives para Unidad de Informática</t>
  </si>
  <si>
    <t>Carga cupones electrónicos gas93 , gas95 y PD para vehículos uso institucional</t>
  </si>
  <si>
    <t>Luis Héctor Paredes Montiel</t>
  </si>
  <si>
    <t>6.215.405-5</t>
  </si>
  <si>
    <t>Comercial Chiletrade Ltda.</t>
  </si>
  <si>
    <t>76.069.617-k</t>
  </si>
  <si>
    <t>Soc.Alerta de Seguridad SPA</t>
  </si>
  <si>
    <t>76.209.478-9</t>
  </si>
  <si>
    <t>Com.Bharatmal Bassarmal SAC</t>
  </si>
  <si>
    <t>76.293.270-9</t>
  </si>
  <si>
    <t>Abu Gosch y Cia.Ltda.</t>
  </si>
  <si>
    <t>85.641.200-8</t>
  </si>
  <si>
    <t>Prem Mayani Dayanani</t>
  </si>
  <si>
    <t>7.134.185-2</t>
  </si>
  <si>
    <t>Christian Wuppelmann Risco</t>
  </si>
  <si>
    <t>10.964.908-2</t>
  </si>
  <si>
    <t>Falabella Retail S.A.</t>
  </si>
  <si>
    <t>77.261.280-k</t>
  </si>
  <si>
    <t>Emp.Construc.Hermanos Cárdenas Ltda.</t>
  </si>
  <si>
    <t>76.193.638-7</t>
  </si>
  <si>
    <t>Sandy Point Exp. E Imp. Ltda.</t>
  </si>
  <si>
    <t>85.946.100-k</t>
  </si>
  <si>
    <t>Pamela Bahamonde Alarcón</t>
  </si>
  <si>
    <t>9.422.232-k</t>
  </si>
  <si>
    <t>Emp.de Serv.Marcos Drpic EIRL</t>
  </si>
  <si>
    <t>76.363.690-9</t>
  </si>
  <si>
    <t>Importadora New Ark Ltda.</t>
  </si>
  <si>
    <t>76.244.740-1</t>
  </si>
  <si>
    <t xml:space="preserve">Editorial Libromar SPA </t>
  </si>
  <si>
    <t>76.240.638-1</t>
  </si>
  <si>
    <t>Legal Publishing Chile Ltda.</t>
  </si>
  <si>
    <t>77.532.650-6</t>
  </si>
  <si>
    <t>María Hormazabal Tapia</t>
  </si>
  <si>
    <t>14.290.423-3</t>
  </si>
  <si>
    <t>Marangunic Hermanos Ltda.</t>
  </si>
  <si>
    <t>80.586.800-7</t>
  </si>
  <si>
    <t>Imprenta Rasmussen Ltda.</t>
  </si>
  <si>
    <t>79.866.170-1</t>
  </si>
  <si>
    <t>Soc.Com.Nocera y Cia.Ltda.</t>
  </si>
  <si>
    <t>82.120.700-2</t>
  </si>
  <si>
    <t>Sistemas Informáticos Ltda.</t>
  </si>
  <si>
    <t>77.259.720-7</t>
  </si>
  <si>
    <t>Copec S.A.</t>
  </si>
  <si>
    <t>99.520.000-7</t>
  </si>
  <si>
    <t>Pasaje P.Arenas/P.Natales/P.Arenas día 06/12/16 por comisión de servicio</t>
  </si>
  <si>
    <t>Desinsectación dependencias Uravit</t>
  </si>
  <si>
    <t>Pasaje Pta.Arenas/Santiago/Pta.Arenas días  14 y 16/12/16  por comisión de servicio</t>
  </si>
  <si>
    <t>Pasaje P.Arenas/P.Williams/P.Arenas días 19 y 21/12/16 por comisión de servicio</t>
  </si>
  <si>
    <t>Cierre perimetral  usuario URAVIT</t>
  </si>
  <si>
    <t>Reposición adoquines acceso  y remarcación estacionamiento FLPA</t>
  </si>
  <si>
    <t>Mantención calderas y radiadores FLPN</t>
  </si>
  <si>
    <t>1 set 50 fotografías y apoyo en presentación audiovisual para Cuenta Pública</t>
  </si>
  <si>
    <t>Cambio 3 bombas recirculación caldera FLPA</t>
  </si>
  <si>
    <t>Pasaje SCL/PUQ/SCL usuarios URAVIT</t>
  </si>
  <si>
    <t>Cortinas roller para sala entrevista URAVIT, incluye instalación</t>
  </si>
  <si>
    <t>Pasaje Porvenir/Pta.Arenas día 21/12/16 por comisión de servicio</t>
  </si>
  <si>
    <t>Pasaje Pta.Arenas/Porvenir día 21/12/16 por comisión de servicio</t>
  </si>
  <si>
    <t>Pasaje Porvenir/Pta.Arenas día 22/12/16 por comisión de servicio</t>
  </si>
  <si>
    <t>Confección e instalación empavonados vidrios tabiquería FLPA</t>
  </si>
  <si>
    <t>Reparación cielo falso sala entrevista URAVIT</t>
  </si>
  <si>
    <t xml:space="preserve">Flete Santiago /Pta.Arenas textos para unidad de gabinete </t>
  </si>
  <si>
    <t>Pasaje Porvenir/Pta.Arenas día 28/12/16 por comisión de servicio</t>
  </si>
  <si>
    <t>Pasaje Pta.Arenas/Porvenir día 28/12/16 por comisión de servicio</t>
  </si>
  <si>
    <t>Pasaje Porvenir/Pta.Arenas día 29/12/16 por comisión de servicio</t>
  </si>
  <si>
    <t>Pasaje Pta.Arenas/Porvenir día 03/01/17 por comisión de servicio</t>
  </si>
  <si>
    <t>Pasaje P.Arenas/P.Williams/P.Arenas días 18 y 20/01/17 por comisión de servicio</t>
  </si>
  <si>
    <t>Armado de sillas y reparación bandeja teclado F.L.Pto.Natales</t>
  </si>
  <si>
    <t>Pasaje Pta.Arenas/Pto.Montt/Pta.Arenas/ días 18 y 19/01/17 por comisión de servicio</t>
  </si>
  <si>
    <t>Fabricación ventana y reparación techo para F.L.Pta.Arenas</t>
  </si>
  <si>
    <t>Pasaje Pta.Arenas/Pto.Montt/Pta.Arenas días  18 y 20/01/17  por comisión de servicio</t>
  </si>
  <si>
    <t>Roux y Cia. Ltda.</t>
  </si>
  <si>
    <t>76.017.314-2</t>
  </si>
  <si>
    <t>Carlos Barrientos Saldivia</t>
  </si>
  <si>
    <t>12.015.016-2</t>
  </si>
  <si>
    <t>Juan Luis Sierpe Pérez</t>
  </si>
  <si>
    <t>8.413.634-3</t>
  </si>
  <si>
    <t>Agencia Audiovisual Joel Estay EIRL</t>
  </si>
  <si>
    <t>76.176.944-8</t>
  </si>
  <si>
    <t>Victor Iván Godoy Flores</t>
  </si>
  <si>
    <t>8.351.695-k</t>
  </si>
  <si>
    <t>Christian Wuppelmaann Risco</t>
  </si>
  <si>
    <t>Edmundo Guillermo Barrientos Parker</t>
  </si>
  <si>
    <t>8.840.836-5</t>
  </si>
  <si>
    <t>Consumo electricidad Fiscalía Regional desde el   25/10/16 al 25/11/16</t>
  </si>
  <si>
    <t>Consumo electricidad Fiscalía Local Pta.Arenas y URAVIT desde el   26/10/16 al 27/11/16</t>
  </si>
  <si>
    <t>Consumo electricidad Fiscalía Local Puerto Natales  desde el   05/11/16 al 06/12/16</t>
  </si>
  <si>
    <t>Consumo electricidad Fiscalía Local Porvenir  desde el 05/11/16 al 06/12/16</t>
  </si>
  <si>
    <t>Servicio franqueo convenido FR y Fiscalías Locales  Noviembre 2016</t>
  </si>
  <si>
    <t>Servicio franqueo convenido  Fiscalía Regional y Fiscalía  Local Pta.Arenas Noviembre  2016</t>
  </si>
  <si>
    <t>Consumo agua potable  Fiscalía Regional desde el   07/11/16 al 06/12/16</t>
  </si>
  <si>
    <t>Consumo agua potable  Fiscalía Local Punta Arenas  desde el  10/11/16 al 12/12/16</t>
  </si>
  <si>
    <t>Consumo agua potable  Fiscalía Local Pto.Natales   desde el  16/11/16 al 16/12/16</t>
  </si>
  <si>
    <t>Consumo agua potable  Fiscalía Local Porvenir   desde el    10/11/16 al 12/12/16</t>
  </si>
  <si>
    <t>Consumo gas Fiscalía Regional  desde el  21/10/16 al 22/11/16</t>
  </si>
  <si>
    <t>Consumo gas Fiscalía Regional  desde el  22/11/16 al 20/12/16</t>
  </si>
  <si>
    <t>Consumo gas Fiscalía Local Pta.Arenas desde el  08/11/16 al 06/12/16</t>
  </si>
  <si>
    <t>Consumo gas Fiscalía Local Pto.Natales  desde el   07/11/16 al 06/12/16</t>
  </si>
  <si>
    <t>Consumo gas Fiscalía Local Porvenir  desde el 04/11/16 al 05/12/16</t>
  </si>
  <si>
    <t>INFORME TRANSPARENCIA MINISTERIO PÚBLICO DICIEMBRE  2016</t>
  </si>
  <si>
    <t>F.R. Metrop. Sur</t>
  </si>
  <si>
    <t>17-FN N° 2389</t>
  </si>
  <si>
    <t>Reparación Equipos Aire acondicionado en los tres inmuebles de la FRMS. Autorizado por Res FN/MP N° 2389/2016, 16/12/2016</t>
  </si>
  <si>
    <t>SISTEMAS DE ENERGIA SA</t>
  </si>
  <si>
    <t>99.588.050-4</t>
  </si>
  <si>
    <t>17-FN N° 2475</t>
  </si>
  <si>
    <t>No aplica</t>
  </si>
  <si>
    <t>Renovación Servicio de aseo Oficinas Caso Bombas</t>
  </si>
  <si>
    <t>MAS ASEO S.A.</t>
  </si>
  <si>
    <t>76.320.590-8</t>
  </si>
  <si>
    <t>15- FR N° 127</t>
  </si>
  <si>
    <t>Renovacion Arriendo Oficinas Caso Bombas</t>
  </si>
  <si>
    <t>INMOBILIARIA E INVERSIONES AUNTÚNEZ LTDA</t>
  </si>
  <si>
    <t>77.148.080-2</t>
  </si>
  <si>
    <t>UF 45,40</t>
  </si>
  <si>
    <t>17-FN N° 2476</t>
  </si>
  <si>
    <t>Arriendo de Vehículos Caso Bombas</t>
  </si>
  <si>
    <t>PIAMONTE S.A.</t>
  </si>
  <si>
    <t>96.642.160-6</t>
  </si>
  <si>
    <t>Servicio de renovación a suscripción de diario impreso La Tercera, incluye revistas Qué Pasa y Paula. Para uso de Fiscal Regional.</t>
  </si>
  <si>
    <t>PROMOSERVICE S.A.</t>
  </si>
  <si>
    <t>96.669.790-3</t>
  </si>
  <si>
    <t>Cambio de foco trasero izquierdo de vehículo institucional Hyundai Azera, debido a humedad en su interior.</t>
  </si>
  <si>
    <t>AUTOMOTORES GILDEMEISTER S.A.</t>
  </si>
  <si>
    <t>79.649.140-k</t>
  </si>
  <si>
    <t>Compra 2100 cheques continuos</t>
  </si>
  <si>
    <t>BANCO DEL ESTADO DE CHILE</t>
  </si>
  <si>
    <t>97.030.000-7</t>
  </si>
  <si>
    <t>Convenio Marco (Chilecompra)</t>
  </si>
  <si>
    <t>17-FN Nº 748</t>
  </si>
  <si>
    <t>Compra de mobiliario para 15 estaciones de trabajo de LFMP. Chilecompra 696212-219-CM16.</t>
  </si>
  <si>
    <t>FAYMO S.A.</t>
  </si>
  <si>
    <t>76.837.310-8</t>
  </si>
  <si>
    <t>Compra de mobiliario para 15 estaciones de trabajo de LFMP. Chilecompra 696212-220-CM16.</t>
  </si>
  <si>
    <t>LEONEL ALBERTO VELASQUEZ SANDOVAL</t>
  </si>
  <si>
    <t>11.268.222-8</t>
  </si>
  <si>
    <t>Compra de mobiliario para 15 estaciones de trabajo de LFMP. Chilecompra 696212-221-CM16. Reemplaza OC Manual N° 1594 de fecha 05/12/2016.</t>
  </si>
  <si>
    <t>EDGE SPA</t>
  </si>
  <si>
    <t>76.067.326-9</t>
  </si>
  <si>
    <t>Compra de dos mesones de recepción para Unidad de Servicios de San Miguel (Partes y Guardias). Chilecompra 696212-222-CM16. Reemplaza OC Manual N° 1595 de fecha 05/12/2016.</t>
  </si>
  <si>
    <t>DISEÑO Y PRODUCCION PROAVANTI SPA</t>
  </si>
  <si>
    <t>76.267.122-0</t>
  </si>
  <si>
    <t>Compra de sillas y sillones ergonómicos para la FRMS. Chilecompra 696212-223-CM16. Reemplaza OC Manual N° 1596 de fecha 05/12/2016.</t>
  </si>
  <si>
    <t>MARINA DEL CARMEN  ZUNIGA GALLARDO</t>
  </si>
  <si>
    <t>6.590.359-8</t>
  </si>
  <si>
    <t>Compra de resmas de papel carta y oficio para San Miguel y Puente Alto. Chilecompra 696212-224-CM16.</t>
  </si>
  <si>
    <t>EDAPI S.A.</t>
  </si>
  <si>
    <t>85.541.900-9</t>
  </si>
  <si>
    <t>Compra de 1 pendón araña 230*230cm, 2 pendones roller 90*200cm, y 1 pendón de escritorio 15*30cm, a solicitud de la Unidad de Comunicaciones de la FRMS. Chilecompra 696212-225-CM16.-</t>
  </si>
  <si>
    <t>SOC.GRAFICA HQ DIGITAL LTDA</t>
  </si>
  <si>
    <t>77.408.910-1</t>
  </si>
  <si>
    <t>Compra de manteles institucionales. Chilecompra 696212-226-CM16.-</t>
  </si>
  <si>
    <t>CRISTIAN TALA MANRIQUEZ</t>
  </si>
  <si>
    <t>7.515.289-2</t>
  </si>
  <si>
    <t>Compra de materiales de oficina para San Miguel y Puente Alto (DIC). Chilecompra 696212-227-CM16.-</t>
  </si>
  <si>
    <t>PROVEEDORES INTEGRALES PRISA S.A</t>
  </si>
  <si>
    <t>96.556.940-5</t>
  </si>
  <si>
    <t>Compra de materiales de oficina para San Miguel y Puente Alto (DIC). Chilecompra 696212-236-CM16.-</t>
  </si>
  <si>
    <t>DIMERC S.A.</t>
  </si>
  <si>
    <t>96.670.840-9</t>
  </si>
  <si>
    <t>Compra de materiales de oficina para San Miguel y Puente Alto (DIC). Chilecompra 696212-229-CM16.-</t>
  </si>
  <si>
    <t>LIBRERIA REY-SER Y COMPAÑIA LIMITADA</t>
  </si>
  <si>
    <t>89.293.800-8</t>
  </si>
  <si>
    <t>Compra de materiales de oficina para San Miguel y Puente Alto (DIC). Chilecompra 696212-237-CM16.-</t>
  </si>
  <si>
    <t>ROLAND VORWERK Y COMPAÑIA LIMITADA</t>
  </si>
  <si>
    <t>78.178.530-k</t>
  </si>
  <si>
    <t>Compra de materiales de oficina para San Miguel y Puente Alto (DIC). Chilecompra 696212-231-CM16.-</t>
  </si>
  <si>
    <t>ECOFFICE COMPUTACION LIMITADA</t>
  </si>
  <si>
    <t>76.293.503-1</t>
  </si>
  <si>
    <t>Compra de materiales de oficina para San Miguel y Puente Alto (DIC). Chilecompra 696212-232-CM16.-</t>
  </si>
  <si>
    <t>HUMBERTO GARETTO E HIJOS LIMITADA</t>
  </si>
  <si>
    <t>81.771.100-6</t>
  </si>
  <si>
    <t>Compra de materiales de oficina solicitados por URAVIT para atención de víctimas y testigos. Chilecompra 696212-238-CM16.-</t>
  </si>
  <si>
    <t>INSUMOS BAILEY LIMITADA</t>
  </si>
  <si>
    <t>77.311.000-k</t>
  </si>
  <si>
    <t>Publicación Aviso Licitación Pública "Habilitacion Oficinas Edificio FL Puente Alto" 18-12-2016. Chilecompra 696212-239-CM16</t>
  </si>
  <si>
    <t>EMPRESA EL MERCURIO S.A.P.</t>
  </si>
  <si>
    <t>90.193.000-7</t>
  </si>
  <si>
    <t>Servicio de arriendo de vehículo para uso institucional. Chilecompra 696212-240-CM16.</t>
  </si>
  <si>
    <t>MEDITERRANEO AUTOMOTORES S.A.</t>
  </si>
  <si>
    <t>96.889.440-4</t>
  </si>
  <si>
    <t>Compra de materiales de oficina para Equipo SENDA. Chilecompra 696212-241-CM16</t>
  </si>
  <si>
    <t>Compra de mouse y pad mouse para Equipo SENDA. Chilecompra 696212-242-CM16.</t>
  </si>
  <si>
    <t>CHILENA DE COMPUTACION LIMITADA</t>
  </si>
  <si>
    <t>78.359.230-4</t>
  </si>
  <si>
    <t>Compra de zapatos de seguridad para Custodio de San Miguel. Chilecompra 696212-243-CM16.</t>
  </si>
  <si>
    <t>EMPRESA COMERCIAL LUIS VALDES LYON S.P.A</t>
  </si>
  <si>
    <t>76.231.391-k</t>
  </si>
  <si>
    <t>Servicio de avisaje en diario impreso por llamado a concurso público. Chilecompra 696212-244-CM16.</t>
  </si>
  <si>
    <t>Compra de cajas plásticas para Bodega de Existencias de FL Puente Alto y secretarias de las fiscalías locales de San Miguel. Chilecompra 696212-233-CM16.-</t>
  </si>
  <si>
    <t>SODIMAC S. A.</t>
  </si>
  <si>
    <t>96.792.430-k</t>
  </si>
  <si>
    <t>Compra de cajas plásticas para Bodega de Existencias de Puente Alto y secretarias de las fiscalías locales de San Miguel. Chilecompra 696212-234-CM16.-</t>
  </si>
  <si>
    <t>INGRID DEL CARMEN RIQUELME TOBAR</t>
  </si>
  <si>
    <t>8.758.031-8</t>
  </si>
  <si>
    <t>Compra de estantes plásticos para Bodega Externa de Existencias y Otros. Chilecompra 696212-245-CM16</t>
  </si>
  <si>
    <t>SOC DE INVER GRUPO SAN OSVALDO LTDA</t>
  </si>
  <si>
    <t>76.422.496-5</t>
  </si>
  <si>
    <t>Compra de cubre calzados de goma para personal de Custodia de San Miguel, Puente Alto, y UAF. Chilecompra 696212-256-CM16.-</t>
  </si>
  <si>
    <t>GARMENDIA MACUS S.A.</t>
  </si>
  <si>
    <t>96.889.950-3</t>
  </si>
  <si>
    <t>Compra de escaleras para bodegas de las Unidades de Custodia de San Miguel y Puente Alto, y también para bodega externa UAF. Chilecompra 696212-258-CM16.-</t>
  </si>
  <si>
    <t>SOCIEDAD COMERCIAL AMW LTDA.</t>
  </si>
  <si>
    <t>77.7149.30-k</t>
  </si>
  <si>
    <t>Compra de vasos plásticos para dispensadores de agua purificada de la FRMS. Chilecompra 696212-261-CM16.-</t>
  </si>
  <si>
    <t>Compra de papeleros para la FRMS, incluye nueva dotación de la LFMP. Chilecompra 696212-260-CM16.-</t>
  </si>
  <si>
    <t>Compra de materiales de oficina para la FRMS, considerando incremento de dotación (LFMP). Chilecompra 696212-259-CM16.-</t>
  </si>
  <si>
    <t>Compra de materiales de oficina para los primeros meses del año 2017. Resolución FN N° 2200 de fecha 24/11/2016. Chilecompra 696212-252-CM16.-</t>
  </si>
  <si>
    <t>SOCIEDAD DE CONFECCIONES CLER LIMITADA</t>
  </si>
  <si>
    <t>76.045.081-2</t>
  </si>
  <si>
    <t>Compra de materiales de oficina para los primeros meses del año 2017. Resolución FN N° 2200 de fecha 24/11/2016. Chilecompra 696212-253-CM16.-</t>
  </si>
  <si>
    <t>3M CHILE S.A.</t>
  </si>
  <si>
    <t>93.626.000-4</t>
  </si>
  <si>
    <t>Compra de materiales de oficina para los primeros meses del año 2017. Resolución FN N° 2200 de fecha 24/11/2016. Chilecompra 696212-254-CM16.-</t>
  </si>
  <si>
    <t>Compra de materiales de oficina para los primeros meses del año 2017. Resolución FN N° 2200 de fecha 24/11/2016. Chilecompra 696212-250-CM16.-</t>
  </si>
  <si>
    <t>COMERCIALIZADORA REICOL SPA</t>
  </si>
  <si>
    <t>76.356.855-5</t>
  </si>
  <si>
    <t>Compra de materiales de oficina para los primeros meses del año 2017. Resolución FN N° 2200 de fecha 24/11/2016. Chilecompra 696212-249-CM16.-</t>
  </si>
  <si>
    <t>ABATTE PRODUCTOS PARA OFICINA S.A.</t>
  </si>
  <si>
    <t>96.909.950-0</t>
  </si>
  <si>
    <t>Compra de materiales de oficina para los primeros meses del año 2017. Resolución FN N° 2200 de fecha 24/11/2016. Chilecompra 696212-248-CM16.-</t>
  </si>
  <si>
    <t>Compra de materiales de oficina para los primeros meses del año 2017. Resolución FN N° 2200 de fecha 24/11/2016. Chilecompra 696212-247-CM16.-</t>
  </si>
  <si>
    <t>Compra de materiales de oficina para los primeros meses del año 2017. Resolución FN N° 2200 de fecha 24/11/2016. Chilecompra 696212-246/255-CM16.-</t>
  </si>
  <si>
    <t>Compra de materiales de oficina para los primeros meses del año 2017. Resolución FN N° 2200 de fecha 24/11/2016. Chilecompra 696212-251-CM16.-</t>
  </si>
  <si>
    <t>Compra de sacos para escombros solicitados por la Unidad de Custodia de San Miguel, para traslado de especies a destruir. Chilecompra 696212-262-CM16.</t>
  </si>
  <si>
    <t>SOCIEDAD COMERCIAL SOFTBOOK SPA</t>
  </si>
  <si>
    <t>76.399.126-1</t>
  </si>
  <si>
    <t>Compra de microondas para comedores de los inmuebles de San Miguel y Puente Alto. Chilecompra 696212-263-CM16.-</t>
  </si>
  <si>
    <t>COMERCIAL RED OFFICE LIMITADA</t>
  </si>
  <si>
    <t>77.012.870-6</t>
  </si>
  <si>
    <t>Compra de materiales de oficina para los primeros meses del año 2017. Resolución FN N° 2200 de fecha 24/11/2016. Chilecompra 696212-265-CM16. Reemplaza OC 15160278 del 27/12/2016.-</t>
  </si>
  <si>
    <t>Compra insumos cafeteria. Chilecompra 696212-557-CM16</t>
  </si>
  <si>
    <t>SOC. COMERCIAL SOLO FRESCO LTDA</t>
  </si>
  <si>
    <t>76.102.347-0</t>
  </si>
  <si>
    <t>Compra insumos cafeteria. Chilecompra 696212-264-CM16</t>
  </si>
  <si>
    <t>15-DER N°10</t>
  </si>
  <si>
    <t>Adquisición 3 Arcos detectores de metales para Inmuebles de Gran Avenida, Pirámide y Fortalecimiento</t>
  </si>
  <si>
    <t>SOC DE SERV Y CAP EN SEG. INTEGRAL LTDA</t>
  </si>
  <si>
    <t>77.165.540-8</t>
  </si>
  <si>
    <t>Servicio de transporte de funcionarios para actividad de fin de año. Reemplaza OS Manual N° 1597 de fecha 06/12/2016.</t>
  </si>
  <si>
    <t>SOCIEDAD DE SERVICIOS MARANATA LIMITADA</t>
  </si>
  <si>
    <t>76.072.714-8</t>
  </si>
  <si>
    <t>Compra de uniforme con logo institucional bordado para las Unidades de Custodia de San Miguel, Puente Alto, y para el Area de Administración de la UAF.</t>
  </si>
  <si>
    <t>COMERCIAL PALPUBLICIDAD LIMITADA</t>
  </si>
  <si>
    <t>76.242.011-2</t>
  </si>
  <si>
    <t>Suministro e instalación de nuevo punto de red y fuerza para la FL TCMC de San Miguel. El servicio incluye movimiento de dos paneles e instalación de un tercero.</t>
  </si>
  <si>
    <t>LUIS PATRICIO ORELLANA VELASQUEZ</t>
  </si>
  <si>
    <t>10.339.134-2</t>
  </si>
  <si>
    <t xml:space="preserve">Servicio de instalación de televisor led en oficina de Jefe de Unidad de Comunicaciones de la FRMS. </t>
  </si>
  <si>
    <t>SERV IMPRENTA Y PUB MONICA R. LEON S. EI</t>
  </si>
  <si>
    <t>76.624.283-9</t>
  </si>
  <si>
    <t>Compra de celulares para la tercera edad, solicitados por URAVIT.</t>
  </si>
  <si>
    <t>ELECTRONICA CASA ROYAL LIMITADA</t>
  </si>
  <si>
    <t>83.030.600-5</t>
  </si>
  <si>
    <t>Servicio de coffee break para actividad FR de fecha 19/12/2016 "Fiscalía en tu Comuna”, para 100 invitados de la Comuna de San Joaquín.</t>
  </si>
  <si>
    <t>JORGE BENIGNO OLEA QUINTANA</t>
  </si>
  <si>
    <t>6.380.712-5</t>
  </si>
  <si>
    <t>Servicio de reparación de puerta de metal exterior de inmueble Pirámide.</t>
  </si>
  <si>
    <t>INMOB. E INV. FELIPE FUENTES AYAR EIRL</t>
  </si>
  <si>
    <t>76.239.464-2</t>
  </si>
  <si>
    <t>Servicio de diseño gráfico para pendones institucionales.</t>
  </si>
  <si>
    <t>Servicio de reubicación de punto de red y fuerza (torre), en FL TCMC de San Miguel.</t>
  </si>
  <si>
    <t>Suministro e instalación de cortinas roller dobles para oficinas de Fiscal Regional y Director Ejecutivo Regional.</t>
  </si>
  <si>
    <t>SOC. COM. E IMPORTADORA ABAFLEX LTDA.</t>
  </si>
  <si>
    <t>77.919.140-0</t>
  </si>
  <si>
    <t>Servicio de reparaciones varias a Sala Gessell Edificio Pirámide.</t>
  </si>
  <si>
    <t>Servicio de Provisión e Instalacion de palmetas de fibra mineral en cielo falso edificio Gran Avenida</t>
  </si>
  <si>
    <t>Servicio de cambio de cristales sector atencion de público y fachada edificio Gran Avenida</t>
  </si>
  <si>
    <t>Servicio de Mantención anual y cambio de bateria Grupo Electrógeno Gran Avenida y Puente Alto.</t>
  </si>
  <si>
    <t>JIMMY SCHNEIDER CASTRO MANT. ELEC. EIRL</t>
  </si>
  <si>
    <t>76.648.847-1</t>
  </si>
  <si>
    <t>Servicio de instalacion de sistema de ventilación baño 2° piso hombres, edificio Gran Avenida</t>
  </si>
  <si>
    <t>Servicio de instalación de sensores de movimiento para encendido automático de luminarias</t>
  </si>
  <si>
    <t>SOCIEDAD VICHUQUEN SERVICIOS S A</t>
  </si>
  <si>
    <t>76.101.264-9</t>
  </si>
  <si>
    <t>Compra de contenedores para basura destinados a los inmuebles Pirámide y Puente Alto. Incluye logo institucional.</t>
  </si>
  <si>
    <t>PLASTIC OMNIUM S.A.</t>
  </si>
  <si>
    <t>96.753.590-7</t>
  </si>
  <si>
    <t>Servicio de Reparación de Cielo Falso en edificio de Gran Avenida. Complementa OS N°15160307</t>
  </si>
  <si>
    <t>17-FN Nº 1506</t>
  </si>
  <si>
    <t>Compra de 150 cajas Storbox para Unidades y Fiscalías de San Miguel. Reemplaza OC Manual N° 1598 de fecha 06/12/2016</t>
  </si>
  <si>
    <t>STORBOX S.A.</t>
  </si>
  <si>
    <t>96.700.620-3</t>
  </si>
  <si>
    <t>Compra de 300 cajas Storbox para Bodega San Miguel.</t>
  </si>
  <si>
    <t>17-FN Nº 1885</t>
  </si>
  <si>
    <t>Servicio de Evaluación Psicolaboral Estamento Auxiliar (x3)</t>
  </si>
  <si>
    <t>BGM CONSULTORES ASOCIADOS LTDA</t>
  </si>
  <si>
    <t>77.277.220-3</t>
  </si>
  <si>
    <t>Compra de cajas storbox para cuatro meses, incluye San Miguel y Puente Alto.</t>
  </si>
  <si>
    <t>Suministro e instalación de film de control solar en ventanas y puertas de inmueble Pirámide y Puente Alto. Orden complementaria a OS N°15160283. La suma de ambas es inferior a 50 UTM.</t>
  </si>
  <si>
    <t>AREVALO VALENZUELA JORGE OSVALDO Y OTRO</t>
  </si>
  <si>
    <t>51.037.240-9</t>
  </si>
  <si>
    <t>15-FR N° 115</t>
  </si>
  <si>
    <t>Compra Carpetas y Caratulas de Causa Operación año 2017</t>
  </si>
  <si>
    <t>IMPRENTA BARAHONA LTDA.</t>
  </si>
  <si>
    <t>78.511.790-5</t>
  </si>
  <si>
    <t>15-DER N° 09</t>
  </si>
  <si>
    <t>Servicio de habilitación de duchas edificio Gran Avenida</t>
  </si>
  <si>
    <t>INMOB. Y CONSTRUCTORA PANAL SPA</t>
  </si>
  <si>
    <t>76.585.408-3</t>
  </si>
  <si>
    <t>Agua Gran Avenida 3840 - Mes de Diciembre</t>
  </si>
  <si>
    <t>AGUAS ANDINAS S.A.</t>
  </si>
  <si>
    <t>61.808.000-5</t>
  </si>
  <si>
    <t>Electricidad Gran Avenida 3840 - Mes de Diciembre</t>
  </si>
  <si>
    <t>CHILECTRA S.A.</t>
  </si>
  <si>
    <t>96.800.570-7</t>
  </si>
  <si>
    <t>Agua Pirámide - Mes de Diciembre</t>
  </si>
  <si>
    <t>Agua Puente Alto - Mes de Diciembre</t>
  </si>
  <si>
    <t>Agua Gran Avenida 3814 - Mes de Diciembre</t>
  </si>
  <si>
    <t>Electricidad Pirámide - Mes de Diciembre</t>
  </si>
  <si>
    <t>ENEL DISTRIBUCION CHILE S.A.</t>
  </si>
  <si>
    <t>Electricidad Puente Alto - Mes de Diciembre</t>
  </si>
  <si>
    <t>EMPRESA ELECTRICA PUENTE ALTO LIMITADA</t>
  </si>
  <si>
    <t>80.313.300-K</t>
  </si>
  <si>
    <t>Electricidad Gran Avenida 3814 - Mes de Diciembre</t>
  </si>
  <si>
    <t>Nº Servicio 3207778</t>
  </si>
  <si>
    <t>Servicio Eléctrico Oficina Auxiliar Peralillo consumo mes de DICIEMBRE</t>
  </si>
  <si>
    <t>CGE DISTRIBUCIÓN S.A.</t>
  </si>
  <si>
    <t>99.513.400-4</t>
  </si>
  <si>
    <t>Nº Servicio 4251999</t>
  </si>
  <si>
    <t>Servicio Eléctrico Oficina Auxiliar Litueche consumo mes de DICIEMBRE</t>
  </si>
  <si>
    <t>Nº Servicio 2784519</t>
  </si>
  <si>
    <t>Servicio Eléctrico Fiscalía Local  Graneros consumo mes de NOVIEMBRE</t>
  </si>
  <si>
    <t>Servicio Eléctrico Fiscalía Local Rengo consumo mes de  NOVIEMBRE</t>
  </si>
  <si>
    <t>Nº Servicio 5951161</t>
  </si>
  <si>
    <t>Servicio Eléctrico Edificio Fiscalía Local San Vicente consumo mes de  NOVIEMBRE</t>
  </si>
  <si>
    <t>Nº Servicio 2787429</t>
  </si>
  <si>
    <t>Servicio Eléctrico Edificio Fiscalía Local San Fernando consumo mes de  NOVIEMBRE</t>
  </si>
  <si>
    <t>Nº Servicio 7394812</t>
  </si>
  <si>
    <t>Servicio Eléctrico Edificio Fiscalía Local Santa Cruz consumo mes de  NOVIEMBRE</t>
  </si>
  <si>
    <t>Nº Servicio 5841369</t>
  </si>
  <si>
    <t>Servicio Eléctrico Edificio Fiscalía Local Pichilemu consumo mes de  DICIEMBRE</t>
  </si>
  <si>
    <t>Nº Servicio 5868413</t>
  </si>
  <si>
    <t>Servicio Eléctrico Edificio Fiscalía Regional y Local Rancagua consumo mes de NOVIEMBRE</t>
  </si>
  <si>
    <t>Nº Servicio 2136766-4</t>
  </si>
  <si>
    <t>Servicio de Agua Potable  Fiscalía Local de Graneros Consumo mes de  NOVIEMBRE</t>
  </si>
  <si>
    <t>EMPRESA SERVICIOS SANITARIOS ESSBIO S.A</t>
  </si>
  <si>
    <t>76.833.300-9</t>
  </si>
  <si>
    <t>Nº Servicio 1942551-7</t>
  </si>
  <si>
    <t>Servicio de Agua Potable Fiscalía Local de Peralillo Consumo mes de  DICIEMBRE</t>
  </si>
  <si>
    <t>Nº Servicio 60112765-2</t>
  </si>
  <si>
    <t>Servicio de Agua Potable Fiscalía Local de Pichilemu Consumo mes de  NOVIEMBRE</t>
  </si>
  <si>
    <t>Nº Servicio 4264495-1 
4264502-8 1160294-0</t>
  </si>
  <si>
    <t>Servicio de Agua Potable Fiscalía Local de San Vicente Consumo mes de NOVIEMBRE</t>
  </si>
  <si>
    <t>Nº Servicio 1500452-5</t>
  </si>
  <si>
    <t>Servicio de Agua Potable Fiscalía Local de Santa Cruz Consumo mes de  NOVIEMBRE</t>
  </si>
  <si>
    <t>Nº Servicio 2000392-8</t>
  </si>
  <si>
    <t>Servicio de Agua Potable Fiscalía Local de Rengo Consumo mes de NOVIEMBRE</t>
  </si>
  <si>
    <t xml:space="preserve">Nº Servicio 1492514-7 </t>
  </si>
  <si>
    <t>Servicio de Agua Potable Fiscalía Local de San Fernando Consumo mes de DICIEMBRE</t>
  </si>
  <si>
    <t>Nº Servicio 60125749-1</t>
  </si>
  <si>
    <t>Servicio de Agua Potable Fiscalía Regional y Fiscalía Local de Rancagua Consumo mes de NOVIEMBRE</t>
  </si>
  <si>
    <t>O/Compra</t>
  </si>
  <si>
    <t>O/Servicio</t>
  </si>
  <si>
    <t xml:space="preserve">Servicio de flete para traslado de especies a Fundición (Santa Cruz) y Relleno Sanitario la Yesca </t>
  </si>
  <si>
    <t>ARTURO GUILLERMO AEDO PALOMINOS</t>
  </si>
  <si>
    <t>10.520.517-1</t>
  </si>
  <si>
    <t>Adquisición de 2 sofás 1 cuerpo para FL San Fernando.  Compra realizada a través Convenio Marco (Chilecompra) OC 697057-150-CM16</t>
  </si>
  <si>
    <t>Adquisición de sillas para salas de monitoreo. Compra realizada a través Convenio Marco (Chilecompra) OC 697057-157-CM16</t>
  </si>
  <si>
    <t>LUIGI ENZO STEFANO BRUZZO DIAZ</t>
  </si>
  <si>
    <t>12.466.049-1</t>
  </si>
  <si>
    <t>Adquisición de sillas ergonométricas segunda etapa PFMP. Compra realizada a través Convenio Marco (Chilecompra) OC 697057-153-CM16</t>
  </si>
  <si>
    <t>Adquisición de UPS APC RC 2000 ID 1073210 para URAVIT.  Compra realizada a través Convenio Marco (Chilecompra) OC 697057-145-CM16</t>
  </si>
  <si>
    <t>CARLOS ALBERTO PALMA RIVERA</t>
  </si>
  <si>
    <t>12.125.928-1</t>
  </si>
  <si>
    <t>Servicio de traslado de funcionarios.Jornada de Diagnóstico Operativo año 2016, de la Fiscalía Local. Compra realizada a través Convenio Marco (Chilecompra) OC 697057-164-CM16</t>
  </si>
  <si>
    <t>ANGEL EMILIO JIMENEZ BLAZQUEZ</t>
  </si>
  <si>
    <t>13.459.622-8</t>
  </si>
  <si>
    <t>Adquisición desktop Artec para URAVIT. Compra realizada a través Convenio Marco (Chilecompra) OC  697057-147-CM16</t>
  </si>
  <si>
    <t>FRANCISCO ANTONIO GODOY TARRAZA</t>
  </si>
  <si>
    <t>14.256.082-8</t>
  </si>
  <si>
    <t>06-DER N° 189</t>
  </si>
  <si>
    <t>Pericia psicologica ruc 1600765xxx-x,Fiscalía Local Rancagua</t>
  </si>
  <si>
    <t>CAROLINA MUNOZ PEREZ</t>
  </si>
  <si>
    <t>14.596.192-0</t>
  </si>
  <si>
    <t>06-DER N° 190</t>
  </si>
  <si>
    <t>Pericia psicologico ruc 1600795xxx-x, Fiscalía Local Rancagua</t>
  </si>
  <si>
    <t>Servicio de aplicación de pintura interior en la FL Graneros</t>
  </si>
  <si>
    <t>EDGARDO BENJAMIN ESCRICH DIAZ</t>
  </si>
  <si>
    <t>15.126.696-7</t>
  </si>
  <si>
    <t>06-DER N° 188</t>
  </si>
  <si>
    <t>Servicio de pintura exterior edificio de la Fiscalía Local de San Fernando</t>
  </si>
  <si>
    <t>Suministro e instalación de equipo de aire acondicionado 9000BTU FL Rengo</t>
  </si>
  <si>
    <t>JORGE HERMINIO DROGUETT URTUBIA</t>
  </si>
  <si>
    <t>15.738.655-7</t>
  </si>
  <si>
    <t>FN/MP N° 1715/2015</t>
  </si>
  <si>
    <t>Pericia psicológica ruc 1601098XXX-X Fiscalía Local Rancagua</t>
  </si>
  <si>
    <t>VERONICA LILIANA ALIAGA LATORRE</t>
  </si>
  <si>
    <t>15.806.999-7</t>
  </si>
  <si>
    <t>Pericia psicologico ruc 1601055XXX-X Fiscalía Local Rancagua</t>
  </si>
  <si>
    <t>MARIA NATALIA ARCE DIAZ</t>
  </si>
  <si>
    <t>16.007.750-6</t>
  </si>
  <si>
    <t>Pericia psicológica ruc 1601113XXX-X Fiscalía Local Rancagua</t>
  </si>
  <si>
    <t>Pericia psicológica ruc 1601118XXX-X Fiscalía Local Rancagua</t>
  </si>
  <si>
    <t>Adquisición de pilas. Compra realizada a través Convenio Marco (Chilecompra) OC 697057-159-CM16</t>
  </si>
  <si>
    <t>JUAN FCO CABRERA PARADA COMPUTACION EIRL</t>
  </si>
  <si>
    <t>52.002.636-3</t>
  </si>
  <si>
    <t>Adquisición de guillotina. Compra realizada a través Convenio Marco (Chilecompra) OC 697057-169-CM16</t>
  </si>
  <si>
    <t>COMERCIAL TERMOLAM LIMITADA</t>
  </si>
  <si>
    <t>76.007.089-0</t>
  </si>
  <si>
    <t>Adquisición de pouf para salas de entrevista. Compra realizada a través Convenio Marco (Chilecompra) OC 697057-158-CM16</t>
  </si>
  <si>
    <t>BIBLIOINSUMOS LIMITADA</t>
  </si>
  <si>
    <t>76.216.810-3</t>
  </si>
  <si>
    <t>Adquisición de cuadernos con logo.  Compra realizada a través Convenio Marco (Chilecompra) OC 697057-162-CM16</t>
  </si>
  <si>
    <t>PRINTECH SPA</t>
  </si>
  <si>
    <t>76.428.294-9</t>
  </si>
  <si>
    <t>Adquisición de sillas y sillones segunda etapa PFMP. Compra realizada a través Convenio Marco (Chilecompra) OC 697057-152-CM16</t>
  </si>
  <si>
    <t>Confección de 21 juegos de 100 tarjetas de presentación.</t>
  </si>
  <si>
    <t>SOCIEDAD COMERCIAL TRIBE LIMITADA</t>
  </si>
  <si>
    <t>76.049.529-8</t>
  </si>
  <si>
    <t>Provisión e instalación de CCTV en la FL Pichilemu</t>
  </si>
  <si>
    <t>SOCIEDAD ELECTRYMOTICA LTDA.</t>
  </si>
  <si>
    <t>76.236.788-2</t>
  </si>
  <si>
    <t>06-DER N°198</t>
  </si>
  <si>
    <t>Habilitación y modificación de salas de entrevistas de la Fiscalía Local de San Vicente y FR Rancagua</t>
  </si>
  <si>
    <t>76236788-2</t>
  </si>
  <si>
    <t>FN/MP N° 2420/2016</t>
  </si>
  <si>
    <t>Servicio de construcción de cierro perimetral del terreno donde se construirá el nuevo inmueble de la FL San Fernando.</t>
  </si>
  <si>
    <t>SOCIEDAD REPROSER LTDA.</t>
  </si>
  <si>
    <t>76.294.728-5</t>
  </si>
  <si>
    <t>06-FR N° 200</t>
  </si>
  <si>
    <t>Servicio de reparación de la puerta de acceso principal de la FL San Vicente</t>
  </si>
  <si>
    <t>VIDRIOS Y ALUMINIOS SAN VICENTE LTDA.</t>
  </si>
  <si>
    <t>76.323.113-5</t>
  </si>
  <si>
    <t>Provisión e instalación de timer en los dos tableros de los extractores de aire existentes en el Edificio de Rancagua.</t>
  </si>
  <si>
    <t>ALEJANDRO PINTO GALAZ ACONDIC EDIF EIRL</t>
  </si>
  <si>
    <t>76.332.262-9</t>
  </si>
  <si>
    <t>Servicio de coffe break para taller de relaciones laborales a realizarse el jueves 15/12/16.</t>
  </si>
  <si>
    <t>COMERCIAL DOLCENUS LTDA.</t>
  </si>
  <si>
    <t>76.356.772-9</t>
  </si>
  <si>
    <t>Licencia Microsoft Windows 8.1 Profesional para sala de entrevista URAVIT. Compra realizada a través Convenio Marco (Chilecompra) OC 697057-146-CM16</t>
  </si>
  <si>
    <t>SOC. COMERCIAL FORTEZA Y CIA. LTDA.</t>
  </si>
  <si>
    <t>76.367.430-4</t>
  </si>
  <si>
    <t>Adquisición de monitor para URAVIT. Compra realizada a través Convenio Marco (Chilecompra) OC 697057-160-CM16</t>
  </si>
  <si>
    <t>Traslado de 3 vehículos incautados desde Santiago a Rancagua.</t>
  </si>
  <si>
    <t>SOC DE TRANSPORTE NW MONTELEONE SPA</t>
  </si>
  <si>
    <t>76.486.001-2</t>
  </si>
  <si>
    <t>Adquisición de micrófono cuello ganso para sala de entrevista URAVIT</t>
  </si>
  <si>
    <t>LA CASA DEL MUSICO SPA</t>
  </si>
  <si>
    <t>76.520.261-2</t>
  </si>
  <si>
    <t>Adquisición de micrófonos Monitor Shure PSM 300 para sala de entrevista URAVIT</t>
  </si>
  <si>
    <t>URDILE S.A.</t>
  </si>
  <si>
    <t>76.587.880-2</t>
  </si>
  <si>
    <t>Adquisición de sillones ejecutivos. Compra realizada a través Convenio Marco (Chilecompra) OC 697057-154-CM16</t>
  </si>
  <si>
    <t>76837310-8</t>
  </si>
  <si>
    <t>Mueble de recepción recto con canterías sobrecubierta cristal incoloro 7 modulos de 100x60x110cm. Compra realizada a través Convenio Marco (Chilecompra) OC 697057-149-CM16</t>
  </si>
  <si>
    <t>COM.E IND. MUEBLES ASENJO LIMITADA</t>
  </si>
  <si>
    <t>77.018.060-0</t>
  </si>
  <si>
    <t>Flete por despacho de maletas OC 6160222</t>
  </si>
  <si>
    <t>FALABELLA RETAIL S.A.</t>
  </si>
  <si>
    <t>Adquisición de maletas para UACFI</t>
  </si>
  <si>
    <t>Compra de cuadernos 14,5 x 20 cm con logo</t>
  </si>
  <si>
    <t>ASISTENCIA PROFESIONAL DE SERVICIOS LTDA</t>
  </si>
  <si>
    <t>77.752.250-7</t>
  </si>
  <si>
    <t>FN/MP N° 2338</t>
  </si>
  <si>
    <t>Servicio de Habilitación de salas de entrevistas para la Fiscalía Regional, FL San Vicente y FL Pichilemu</t>
  </si>
  <si>
    <t>CAROCA Y SANCHEZ LTDA.</t>
  </si>
  <si>
    <t>78.833.650-0</t>
  </si>
  <si>
    <t>Suministro e instalación de equipo de aire acondicionado Split 12000BTU FL Rengo</t>
  </si>
  <si>
    <t>PATRICIO GUILLERMO MIRANDA SOTO</t>
  </si>
  <si>
    <t>7.888.403-7</t>
  </si>
  <si>
    <t>SERVICIO DE MANTENCION 165,000 KM VEHÍCULO INSTITUCIONAL PATENTE DTXH39</t>
  </si>
  <si>
    <t>INDUMOTORA ONE S.A.</t>
  </si>
  <si>
    <t>79.567.420-9</t>
  </si>
  <si>
    <t xml:space="preserve">CAMBIO DE NEUMATICOS (4) VEHÍCULO INSTITUCIONAL PATENTE DTXH39 </t>
  </si>
  <si>
    <t>Celulares alcatel 1050 claro para URAVIT</t>
  </si>
  <si>
    <t>CENCOSUD RETAIL S.A.</t>
  </si>
  <si>
    <t>81.201.000-K</t>
  </si>
  <si>
    <t>JUAN EDUARDO TORRES VILCHES</t>
  </si>
  <si>
    <t>8.126.950-5</t>
  </si>
  <si>
    <t>Servicio de reparaciones varias en Edificio Fiscalía Regional.</t>
  </si>
  <si>
    <t>Adquisición de 2 timbres redondos S-530 y 1 timbre rectangular S-827. Compra realizada a través Convenio Marco (Chilecompra) OC 697057-163-CM16</t>
  </si>
  <si>
    <t>GARETTO LUCERO Y COMPAÑIA LIMITADA</t>
  </si>
  <si>
    <t>83.163.900-8</t>
  </si>
  <si>
    <t>Alarmas personales para seguridad funcionarios FL Rancagua</t>
  </si>
  <si>
    <t>Adquisición de alarmas personales para URAVIT</t>
  </si>
  <si>
    <t>Adquisición de resmas de papel. Compra realizada a través Convenio Marco (Chilecompra) OC 697057-161-CM16</t>
  </si>
  <si>
    <t>DIST. DE PAPELES INDUSTRIALES  S.A.</t>
  </si>
  <si>
    <t>93.558.000-5</t>
  </si>
  <si>
    <t>Adquisición de resmas de papel. Compra realizada a través Convenio Marco (Chilecompra) OC 697057-171-CM16</t>
  </si>
  <si>
    <t>93558000-5</t>
  </si>
  <si>
    <t>Compra de lápices</t>
  </si>
  <si>
    <t>BIC CHILE S A</t>
  </si>
  <si>
    <t>94.653.000-k</t>
  </si>
  <si>
    <t>PAULA MARIA VERA ESPINOSA</t>
  </si>
  <si>
    <t>9.514.719-4</t>
  </si>
  <si>
    <t>Adquisición de borradores. Compra realizada a través Convenio Marco (Chilecompra) OC 697057-166-CM16</t>
  </si>
  <si>
    <t>Adquisición de tacos calendario 2017. Compra realizada a través Convenio Marco (Chilecompra) OC 697057-170-CM16</t>
  </si>
  <si>
    <t>Adquisición de jabón líquido. Compra realizada a través Convenio Marco (Chilecompra) OC 697057-155-CM16</t>
  </si>
  <si>
    <t>Adquisición de escritorios para salas de monitoreo URAVIT.  Compra realizada a través Convenio Marco (Chilecompra) OC 697057-156-CM16</t>
  </si>
  <si>
    <t>TAZ S.A.</t>
  </si>
  <si>
    <t>96.891.420-0</t>
  </si>
  <si>
    <t>Adquisición de mobiliario segunda etapa PFMP.  Compra realizada a través Convenio Marco (Chilecompra) OC 697057-151-CM16</t>
  </si>
  <si>
    <t>Adquisición de micrófonos de solapa para sala de entrevista URAVIT</t>
  </si>
  <si>
    <t>COMERCIAL  E IMPORTADORA AUDIOMUSICA SPA</t>
  </si>
  <si>
    <t>96.579.920-6</t>
  </si>
  <si>
    <t>Adquisición de tacos calendario 2017</t>
  </si>
  <si>
    <t>Publicación de aviso concurso público en diario el Rancagüino publicación Domingo 25 de diciembre 2016</t>
  </si>
  <si>
    <t>SOCIEDAD INFORMATIVA REGIONAL S.A.</t>
  </si>
  <si>
    <t>96.852.720-7</t>
  </si>
  <si>
    <t>06-FR N° 186</t>
  </si>
  <si>
    <t>Servicio de mejoramiento de sistema de alarmas para las Fiscalía Locales de Rengo, Santa Cruz y San Fernando y Oficina Auxiliar de Litueche.</t>
  </si>
  <si>
    <t>EUSKALERRIA SA</t>
  </si>
  <si>
    <t>96.984.860-0</t>
  </si>
  <si>
    <t>Compra de combustible stock</t>
  </si>
  <si>
    <t>COMPAÑIA DE PETROLEOS DE CHILE COPEC S.A</t>
  </si>
  <si>
    <t>06-FR N°193</t>
  </si>
  <si>
    <t>Servicio de mantenimiento de los sistemas de climatización de la Fiscalía Regional y Local Rancagua, Fiscalía Local de San Vicente y Fiscalía Local de Pichilemu, por el período de 2 años a partir del 1 de enero de 2017.</t>
  </si>
  <si>
    <t>06-FR N°201</t>
  </si>
  <si>
    <t>Renueva contrato de arriendo de inmueble donde funciona la Oficina Auxiliar de Litueche, por un año, a partir del 15 de marzo de 2017.</t>
  </si>
  <si>
    <t>VICTORIA DE LOS PLACERES FARÍAS RUBIO</t>
  </si>
  <si>
    <t>4.971.718-0</t>
  </si>
  <si>
    <t>FN Nº 1715/2015</t>
  </si>
  <si>
    <t>GERADO ANTONIO CHANDIA AGARRIDO</t>
  </si>
  <si>
    <t>15.139.335-7</t>
  </si>
  <si>
    <t>COMPARECENCIA A JUICIO ORAL</t>
  </si>
  <si>
    <t>IVANNA BATTAGLIA ALJARO</t>
  </si>
  <si>
    <t>10.676.258-9</t>
  </si>
  <si>
    <t>VICTOR  HUGO PALACIOS</t>
  </si>
  <si>
    <t>15.596.364-0</t>
  </si>
  <si>
    <t xml:space="preserve"> FN N°2427/2016</t>
  </si>
  <si>
    <t>Contrato de guardias de seguridad Fiscalias Locales y Fiscalias Regional</t>
  </si>
  <si>
    <t>GUARD SERVICE SEGURIDAD S.A.</t>
  </si>
  <si>
    <t>79.960.660-7</t>
  </si>
  <si>
    <t>Rollos papel termico, F.L. Talca</t>
  </si>
  <si>
    <t>PROYEXION SERVICIOS S.A.</t>
  </si>
  <si>
    <t>96928760-9</t>
  </si>
  <si>
    <t>MANTENCION DE EXTINTORES FISCALÍA LOCAL DE CURICO</t>
  </si>
  <si>
    <t>GEOSEG TALCA SEGURIDAD INDUSTRIAL LTDA.</t>
  </si>
  <si>
    <t>76244928-5</t>
  </si>
  <si>
    <t>Servicio de descerrajado de Caja Fuerte FL Molina.</t>
  </si>
  <si>
    <t>BASH SERVICIOS LTDA.</t>
  </si>
  <si>
    <t>77939870-6</t>
  </si>
  <si>
    <t>EDITORA EL CENTRO EMP. PERIODISTICA S.A.</t>
  </si>
  <si>
    <t>76923040-8</t>
  </si>
  <si>
    <t>Instalacion sistema circuito cerrado de television, F.L. Linares</t>
  </si>
  <si>
    <t>CONST. CRISTIAN CARREÑO RIVERA E.I.R.L.</t>
  </si>
  <si>
    <t>76373561-3</t>
  </si>
  <si>
    <t>Desratizacion y control perimetral de plagas, F.L. Curico</t>
  </si>
  <si>
    <t>ARAGRO FUMIGACIONES LTDA.</t>
  </si>
  <si>
    <t>76521393-2</t>
  </si>
  <si>
    <t>Automatizacion de porton, F.L. Molina</t>
  </si>
  <si>
    <t>SOCIEDAD COMERCIAL MARTINEZ LTDA.</t>
  </si>
  <si>
    <t>76275595-5</t>
  </si>
  <si>
    <t>Limpieza de terreno, F.L. Parral</t>
  </si>
  <si>
    <t>LEOPOLDO VIDAL SEPULVEDA</t>
  </si>
  <si>
    <t>13577464-2</t>
  </si>
  <si>
    <t>Suministro e instalacion de equipos de iluminacion, F.L. Linares</t>
  </si>
  <si>
    <t>Mantencion sistema de climatizacion, F.L. Linares</t>
  </si>
  <si>
    <t>FRIMAX CLIMATIZACION LIMITADA</t>
  </si>
  <si>
    <t>76568638-5</t>
  </si>
  <si>
    <t>Reparacion y mantencion de piscina, F.L. Cauquenes</t>
  </si>
  <si>
    <t>FERNANDO CACERES VILLEGAS</t>
  </si>
  <si>
    <t>12184158-4</t>
  </si>
  <si>
    <t>Limpieza de terreno, F.L. Cauquenes</t>
  </si>
  <si>
    <t>NOEMI SALAZAR AGUILERA</t>
  </si>
  <si>
    <t>10475217-9</t>
  </si>
  <si>
    <t>Suministro e instalacion de equipos de iluminacion, F. Regional</t>
  </si>
  <si>
    <t>Limpieza de terreno, F.L. Molina</t>
  </si>
  <si>
    <t>CONSTRUSER E.I.R.L.</t>
  </si>
  <si>
    <t>76129131-9</t>
  </si>
  <si>
    <t>Servicio de coffe break, F. Regional</t>
  </si>
  <si>
    <t>MARIA FAUNDEZ BELMAR</t>
  </si>
  <si>
    <t>6938585-0</t>
  </si>
  <si>
    <t>Scanners, F. Regional</t>
  </si>
  <si>
    <t>76367430-4</t>
  </si>
  <si>
    <t>Enmarcaciones, F. Regional</t>
  </si>
  <si>
    <t>WASFI AFANDI ALDUNES</t>
  </si>
  <si>
    <t>4240935-9</t>
  </si>
  <si>
    <t>Refrigerador, F.L. Linares</t>
  </si>
  <si>
    <t>COMERCIAL ECCSA S.A.</t>
  </si>
  <si>
    <t>83382700-6</t>
  </si>
  <si>
    <t>FUMIGACION Y DESRATIZACION FL CAUQUENES</t>
  </si>
  <si>
    <t>CRISTIAN HENRIQUEZ MELLADO</t>
  </si>
  <si>
    <t>14056959-3</t>
  </si>
  <si>
    <t>Televisor 50", F.L. Linares</t>
  </si>
  <si>
    <t>77261280-K</t>
  </si>
  <si>
    <t>Mantencion y reparacion de piscina, F.L. Cauquenes</t>
  </si>
  <si>
    <t>AGROCOMERCIAL OVEJERIAS NEGRAS LTDA.</t>
  </si>
  <si>
    <t>78965170-1</t>
  </si>
  <si>
    <t>Papel fotocopia carta y oficio, F.L. Talca</t>
  </si>
  <si>
    <t>96556940-5</t>
  </si>
  <si>
    <t>Mantencion de puertas hidarulicas, F. Regional</t>
  </si>
  <si>
    <t>CLAUDIO OMAR ALFARO PEREZ</t>
  </si>
  <si>
    <t>9608570-2</t>
  </si>
  <si>
    <t>Suministro e instalacion de bicicletero, F.L. San Javier</t>
  </si>
  <si>
    <t>SERGIO ANTONIO MEJIAS CERDA</t>
  </si>
  <si>
    <t>9012772-1</t>
  </si>
  <si>
    <t>Reconversion equipos de iluminación, F.L. Curico</t>
  </si>
  <si>
    <t>JOSE MOYA MUÑOZ</t>
  </si>
  <si>
    <t>11953071-7</t>
  </si>
  <si>
    <t>Cortinas roller, F.L. Molina</t>
  </si>
  <si>
    <t>COMERCIALIZADORA DOS MONTES SPA</t>
  </si>
  <si>
    <t>76464864-1</t>
  </si>
  <si>
    <t>Suministro e Instalación de Cortinas Roller FL Constitución</t>
  </si>
  <si>
    <t>Calzado, F. Regional</t>
  </si>
  <si>
    <t>ESTABLECIMIENTOS GERMANI S.A.</t>
  </si>
  <si>
    <t>89258600-4</t>
  </si>
  <si>
    <t>Publicacion llamado a concurso 25/12/2016, F. Regional</t>
  </si>
  <si>
    <t>Menaje, F. Regional</t>
  </si>
  <si>
    <t>MARIA INES RETAMAL CASTRO</t>
  </si>
  <si>
    <t>5517981-6</t>
  </si>
  <si>
    <t>Carga cupon electronico, F. Regional y Locales</t>
  </si>
  <si>
    <t>99520000-7</t>
  </si>
  <si>
    <t>Reparacion equipos de iluminacion, F.L. Talca</t>
  </si>
  <si>
    <t>Evaluaciones sicolaborales, F. Regional</t>
  </si>
  <si>
    <t>INVERSIONES EN LINEA LIMITADA</t>
  </si>
  <si>
    <t>76015173-4</t>
  </si>
  <si>
    <t>Discos duros externos, F. Regional</t>
  </si>
  <si>
    <t>SOC. COM. COMPUSERVICE LTDA.</t>
  </si>
  <si>
    <t>76039328-2</t>
  </si>
  <si>
    <t>Tambor para impresora, F. Regional</t>
  </si>
  <si>
    <t>COMERCIAL INFOLAND LTDA.</t>
  </si>
  <si>
    <t>76632910-1</t>
  </si>
  <si>
    <t>Toner para impresora Brother, F. Regional</t>
  </si>
  <si>
    <t>PRODATA S.A.</t>
  </si>
  <si>
    <t>79808810-6</t>
  </si>
  <si>
    <t>Vales de gas de 15 Kgs,, F. Regional y Locales</t>
  </si>
  <si>
    <t>ABASTIBLE S.A.</t>
  </si>
  <si>
    <t>91806000-6</t>
  </si>
  <si>
    <t>Licencia Office, F. Regional</t>
  </si>
  <si>
    <t>14256082-8</t>
  </si>
  <si>
    <t>MANGUERAS DE EXTINTORES, F.L. CURICO</t>
  </si>
  <si>
    <t>Cofre para disco duro, F. Regional</t>
  </si>
  <si>
    <t>PERSONAL COMPUTER FACTORY S.A.</t>
  </si>
  <si>
    <t>78885550-8</t>
  </si>
  <si>
    <t>Notebook HP, F. Regional</t>
  </si>
  <si>
    <t>81201000-K</t>
  </si>
  <si>
    <t>Consumo de energia electrica Noviembre 2016, F. L. Linares</t>
  </si>
  <si>
    <t>CGE DISTRIBUCION S.A.</t>
  </si>
  <si>
    <t>Consumo agua Potable Noviembre 2016, F. L. Curico</t>
  </si>
  <si>
    <t>AGUAS NUEVO SUR MAULE</t>
  </si>
  <si>
    <t>96.963.440-6</t>
  </si>
  <si>
    <t>Consumo agua Potable Noviembre 2016, F. L. Constitucion</t>
  </si>
  <si>
    <t>Consumo agua Potable Noviembre 2016, F. L. Molina</t>
  </si>
  <si>
    <t>Consumo de energia electrica Noviembre 2016, F.L. Constitucion</t>
  </si>
  <si>
    <t>Consumo de energia electrica Noviembre 2016, F. L. Molina</t>
  </si>
  <si>
    <t>Consumo de energia electrica Noviembre 2016, F.L. Cauquenes</t>
  </si>
  <si>
    <t>Consumo de energia electrica Noviembre 2016, F.L. Licanten</t>
  </si>
  <si>
    <t>Consumo agua Potable Noviembre 2016, F. L. Licanten</t>
  </si>
  <si>
    <t>Consumo agua Potable Noviembre 2016, F. L. Linares</t>
  </si>
  <si>
    <t>Consumo de energia electrica Noviembre 2016, F. Regional</t>
  </si>
  <si>
    <t>Consumo de energia electrica Noviembre 2016, F. L. Talca</t>
  </si>
  <si>
    <t>Consumo de energia electrica Noviembre 2016, F. L. Curico</t>
  </si>
  <si>
    <t>Consumo agua Potable Noviembre 2016, F. L. Talca</t>
  </si>
  <si>
    <t>Consumo agua Potable Noviembre 2016, F. L. Parral</t>
  </si>
  <si>
    <t>Consumo agua Potable Noviembre 2016, F. Regional</t>
  </si>
  <si>
    <t>Consumo agua Potable Noviembre 2016, F. L. Cauquenes</t>
  </si>
  <si>
    <t>Consumo agua Potable Noviembre 2016, F. L. San Javier</t>
  </si>
  <si>
    <t>Consumo de energia electrica Noviembre 2016, F.L. San Javier</t>
  </si>
  <si>
    <t>Consumo de energia electrica Noviembre 2016, F.L. Parral</t>
  </si>
  <si>
    <t xml:space="preserve">Solicitud N° </t>
  </si>
  <si>
    <t>Gasto en Electricidad, consumo del 29/10/2016 al 28/11/2016 de FL de La Serena.</t>
  </si>
  <si>
    <t>CIA.NACIONAL DE FUERZA ELÉCTRICA S.A.</t>
  </si>
  <si>
    <t>91.143.000-2</t>
  </si>
  <si>
    <t>Gasto en Electricidad, consumo del 29/10/2016 al 28/11/2016 de Fiscalía Regional.</t>
  </si>
  <si>
    <t>Gasto en Electricidad, consumo del 29/10/2016 al 28/11/2016 de FL de Vicuña.</t>
  </si>
  <si>
    <t>Gasto en Electricidad, consumo del 29/10/2016 al 25/11/2016 de FL de Ovalle.</t>
  </si>
  <si>
    <t>Gasto en Electricidad, consumo del 03/11/2016 al 01/12/2016 de FL de Combarbalá.</t>
  </si>
  <si>
    <t>Gasto en Electricidad, consumo del 03/11/2016 al 01/12/2016 de FL de Illapel.</t>
  </si>
  <si>
    <t>Gasto en Agua Potable, consumo del 24/10/2016 al 24/11/2016 de FL Coquimbo.</t>
  </si>
  <si>
    <t>AGUAS DEL VALLE S.A.</t>
  </si>
  <si>
    <t>99.541.380-9</t>
  </si>
  <si>
    <t>Gasto en Agua Potable, consumo del 24/10/2016 al 24/11/2016 de FL Andacollo.</t>
  </si>
  <si>
    <t>Gasto en Telefonía Fija de FL de Vicuña, consumo mes de Noviembre 2016.</t>
  </si>
  <si>
    <t>TELEFÓNICA CHILE S.A.</t>
  </si>
  <si>
    <t>Gasto en Telefonía Fija de Fiscalía Regional, consumo mes de Noviembre 2016.</t>
  </si>
  <si>
    <t>Gasto en Telefonía Fija de FL de Combarbalá, consumo mes de Noviembre 2016.</t>
  </si>
  <si>
    <t>Gasto en Telefonía Fija de FL de Coquimbo, consumo mes de Noviembre 2016.</t>
  </si>
  <si>
    <t>Gasto en Telefonía Fija de FL de Andacollo, consumo mes de Noviembre 2016.</t>
  </si>
  <si>
    <t>Gasto en Telefonía Fija de FL de Illapel, consumo mes de Noviembre 2016.</t>
  </si>
  <si>
    <t>Gasto en Telefonía Fija de FL de Los Vilos, consumo mes de Noviembre 2016.</t>
  </si>
  <si>
    <t>Gasto en Telefonía Fija de FL de Ovalle, consumo mes de Noviembre 2016.</t>
  </si>
  <si>
    <t>Servicio de Banda Ancha, consumo del mes de Octubre 2016 Fiscalía Regional.</t>
  </si>
  <si>
    <t>ENTEL PCS TELECOMUNICACIONES S.A.</t>
  </si>
  <si>
    <t>96.806.980-2</t>
  </si>
  <si>
    <t>Gasto en Agua Potable, consumo del 25/10/2016 al 25/11/2016 de FL Vicuña.</t>
  </si>
  <si>
    <t>Gasto en Agua Potable, consumo del 26/10/2016 al 26/11/2016 de Fiscalía Regional.</t>
  </si>
  <si>
    <t>Gasto en Agua Potable, consumo del 27/10/2016 al 28/11/2016 de FL Ovalle.</t>
  </si>
  <si>
    <t>Gasto en Electricidad, consumo del 04/11/2016 al 02/12/2016 de FL de Andacollo.</t>
  </si>
  <si>
    <t>Gasto en Agua Potable, consumo del 02/11/2016 al 02/12/2016 de FL Illapel.</t>
  </si>
  <si>
    <t>Gasto en Agua Potable, consumo del 04/11/2016 al 06/12/2016 de FL Combarbalá.</t>
  </si>
  <si>
    <t>Consumo de Celular, mes de Junio 2016, Fiscalías de la IV Región</t>
  </si>
  <si>
    <t>Consumo de Celular, mes de Julio 2016, Fiscalías de la IV Región</t>
  </si>
  <si>
    <t>Consumo de Celular, mes de Agosto 2016, Fiscalías de la IV Región</t>
  </si>
  <si>
    <t>Consumo de Celular, mes de Septiembre 2016, Fiscalías de la IV Región</t>
  </si>
  <si>
    <t>Consumo de Celular, mes de Octubre 2016, Fiscalías de la IV Región</t>
  </si>
  <si>
    <t>Consumo de Celular, mes de Noviembre 2016, Fiscalías de la IV Región</t>
  </si>
  <si>
    <t>Gasto en Agua Potable, consumo del 09/11/2016 al 10/12/2016 de FL Los Vilos.</t>
  </si>
  <si>
    <t>Servicio de Banda Ancha, consumo del mes de Noviembre 2016 Fiscalía Regional.</t>
  </si>
  <si>
    <t>Gasto en Electricidad, consumo del 25/11/2016 al 23/12/2016 de FL de Los Vilos.</t>
  </si>
  <si>
    <t>Gasto en Electricidad, consumo del 27/11/2016 al 27/12/2016 de FL de Coquimbo.</t>
  </si>
  <si>
    <t>Compra de Materiales de Oficina para Fiscalía Regional</t>
  </si>
  <si>
    <t>Compra de Materiales de Oficina para Fiscalía Local de La Serena</t>
  </si>
  <si>
    <t>Compra de Materiales de Oficina para Fiscalía Local de Coquimbo</t>
  </si>
  <si>
    <t>Compra de Materiales de Oficina para Fiscalía Local de Los Vilos</t>
  </si>
  <si>
    <t>Compra de Materiales de Oficina para Fiscalía Local de Illapel</t>
  </si>
  <si>
    <t>Compra de Materiales de Oficina para Fiscalía Local de Vicuña</t>
  </si>
  <si>
    <t>Compra de Materiales de Oficina para Fiscalía Local de Andacollo</t>
  </si>
  <si>
    <t>Compra de Insumos para Dispensador para las Fiscalías de la IV Region</t>
  </si>
  <si>
    <t>Compra de Materiales de Aseo para la Fiscalía Local de La Serena</t>
  </si>
  <si>
    <t>Compra de Materiales de Aseo para la Fiscalía Local de Coquimbo</t>
  </si>
  <si>
    <t>Compra de Materiales de Aseo para la Fiscalía Local de Vicuña</t>
  </si>
  <si>
    <t>Compra de Materiales de Aseo para la Fiscalía Local de Illapel</t>
  </si>
  <si>
    <t>Compra de Materiales de Aseo para la Fiscalía Local de Andacollo</t>
  </si>
  <si>
    <t>Compra de Materiales de Aseo para la Fiscalía Local de Los Vilos</t>
  </si>
  <si>
    <t>Compra de Materiales de Aseo para la Fiscalía Regional</t>
  </si>
  <si>
    <t>04 - FR Nº 848</t>
  </si>
  <si>
    <t>Mantención Correctiva de Equipos del Sistema de Climatización de la Fiscalía Local de La Serena</t>
  </si>
  <si>
    <t>SAMUEL BRAVO CASTILLO</t>
  </si>
  <si>
    <t>15.569.081-K</t>
  </si>
  <si>
    <t>Compra de Pasajes La Serena - Santiago - La Serena, para Fiscal de Ovalle quien viaja a Capacitación UCIEX.</t>
  </si>
  <si>
    <t>LATAM AIRLINES GROUP S.A.</t>
  </si>
  <si>
    <t>Provisión e Instalación de Panel divisorios para estaciones de trabajo  Tercer Piso, Fiscalía Regional.</t>
  </si>
  <si>
    <t>JAVIER ROJAS LEYTON</t>
  </si>
  <si>
    <t>6.959.294-5</t>
  </si>
  <si>
    <t>Compra de Pasajes La Serena - Santiago - La Serena, para Fiscal de Coquimbo, quien viaja a Capacitación sobre Delitos contra la Propiedad.</t>
  </si>
  <si>
    <t>04 -FR Nº 829</t>
  </si>
  <si>
    <t>Revisión y Reparación de Puntos de Red en Edificio Fiscalía Regional y Local de La Serena.</t>
  </si>
  <si>
    <t>JUAN ROBLEDO CASTILLO</t>
  </si>
  <si>
    <t>10.535.616-1</t>
  </si>
  <si>
    <t>Pintura Fachada de Fiscalía Local de Andacollo</t>
  </si>
  <si>
    <t>Compra de Pasajes La Serena - Santiago - La Serena, para Técnico FL de La Serena, quien viaja a realizar Peritaje de Electroingenieria y Análisis Telefónico.</t>
  </si>
  <si>
    <t>Compra de Corcheteras Eléctricas, para stock Fiscalía Regional</t>
  </si>
  <si>
    <t>PRISA S.A.</t>
  </si>
  <si>
    <t>Provisión e Instalación de Rack de Comunicación en Edificio de la FL de Illapel.-</t>
  </si>
  <si>
    <t>Servicio de Valija y Encomienda del mes de Noviembre de 2016.</t>
  </si>
  <si>
    <t>CHILEXPRESS S.A.</t>
  </si>
  <si>
    <t>96.756.430-3</t>
  </si>
  <si>
    <t>Servicio de correspondencia del mes de Noviembre 2016, Fiscalías de la IV Región.</t>
  </si>
  <si>
    <t>EMPRESA DE CORREOS DE CHILE</t>
  </si>
  <si>
    <t>Equipamiento Sala de Reunión Tercer Piso de la Fiscalía Regional</t>
  </si>
  <si>
    <t>VIDEOCORP ING. Y TELECOMUNIC. S.A.</t>
  </si>
  <si>
    <t>89.629.300-1</t>
  </si>
  <si>
    <t>Compra de Cámara Fotográfica para Asesor Comunicacional Fiscalía Regional.</t>
  </si>
  <si>
    <t>ARTEC SPA</t>
  </si>
  <si>
    <t>76.395.665-2</t>
  </si>
  <si>
    <t>Compra de Refrigerador para Tercer Piso Fiscalía Regional.</t>
  </si>
  <si>
    <t>COMERCIAL COMPARO LIMITADA</t>
  </si>
  <si>
    <t>76.290.943-K</t>
  </si>
  <si>
    <t>Compra de maletas para Fiscalía Local de Coquimbo y Andacollo.</t>
  </si>
  <si>
    <t>SAMSONITE CHILE S.A.</t>
  </si>
  <si>
    <t>76.811.980-5</t>
  </si>
  <si>
    <t>Compra de herramientas para las Fiscalías de la IV Región.</t>
  </si>
  <si>
    <t>COM. RUIZ Y BASTIDAS LIMITADA</t>
  </si>
  <si>
    <t>76.017.552-8</t>
  </si>
  <si>
    <t>Compra de taladros eléctricos para las Fiscalías de la IV Región.</t>
  </si>
  <si>
    <t>SOC. COMERCIAL DICER LIMITADA</t>
  </si>
  <si>
    <t>78.715.730-0</t>
  </si>
  <si>
    <t>Compra  apoya muñecas para stock de las Fiscalías de la IV Región.</t>
  </si>
  <si>
    <t>Compra apoya pies para stock de las Fiscalías de la IV Región.</t>
  </si>
  <si>
    <t>17-FN Nº 1485</t>
  </si>
  <si>
    <t>Ratificación de Informe en Juicio Oral, Fiscalía Local de Coquimbo.</t>
  </si>
  <si>
    <t>JEANNETTE ALVAREZ DEFRANCHI</t>
  </si>
  <si>
    <t>8.516.227-6</t>
  </si>
  <si>
    <t>04-FR Nº 769</t>
  </si>
  <si>
    <t>Informe Pericial Psicológico, Fiscalía Local de La Serena</t>
  </si>
  <si>
    <t>MARÍA ALEJANDRA MENARES</t>
  </si>
  <si>
    <t>12.487.072-0</t>
  </si>
  <si>
    <t>Peritaje Topográfico.</t>
  </si>
  <si>
    <t>FELIPE ANDRES MIÑO GONZALEZ</t>
  </si>
  <si>
    <t>17.431.254-0</t>
  </si>
  <si>
    <t>Reembolso de Gastos por Peritaje Topográfico.</t>
  </si>
  <si>
    <t>17-FN Nº 1715</t>
  </si>
  <si>
    <t>Informe Pericial Psicológico, Fiscalía Local de Vicuña</t>
  </si>
  <si>
    <t>FRANCISCO CABALLERO ZEPEDA</t>
  </si>
  <si>
    <t>12.804.779-4</t>
  </si>
  <si>
    <t>04-FR Nº 768</t>
  </si>
  <si>
    <t>Informe Pericial Psicológico, Fiscalía Local de Coquimbo</t>
  </si>
  <si>
    <t>PABLO OBREGÓN MONTOYA</t>
  </si>
  <si>
    <t>12.263.186-9</t>
  </si>
  <si>
    <t>04-FR Nº 852</t>
  </si>
  <si>
    <t>Detección de Fugas y Reparación de Sistema de Distribución de Agua Potable en Edificio de la FL de Ovalle.</t>
  </si>
  <si>
    <t>LUIS PONCE DELGADO</t>
  </si>
  <si>
    <t>11.421.811-1</t>
  </si>
  <si>
    <t>Reembolso de Gastos por Asistencia a Juicio Oral.</t>
  </si>
  <si>
    <t>Compra de corcheteras para stock de la Fiscalía Regional.</t>
  </si>
  <si>
    <t>Informe Pericial Psicológico, Fiscalía Local de Illapel</t>
  </si>
  <si>
    <t>Ratificación de Informe en Juicio Oral, Fiscalía Local de La Serena</t>
  </si>
  <si>
    <t>Ratificación de Informe en Juicio Oral, Fiscalía Local de Ovalle</t>
  </si>
  <si>
    <t>Compra de Insumos de coffe break para Atención de Autoridades.</t>
  </si>
  <si>
    <t>Compra corcheteras eléctricas para las Fiscalías de la IV Región.</t>
  </si>
  <si>
    <t>Inasistencia a Entrevista de Informe Pericial, Fiscalía Local de Illapel.</t>
  </si>
  <si>
    <t>Compra de Pasajes La Serena - Santiago - La Serena, para Técnico UGI de la Fiscalía Regional, quien asiste a Jornada de Capacitación Cubos Olap.</t>
  </si>
  <si>
    <t>Compra de tacos calendario año 2017, para las Fiscalías de la IV Región.</t>
  </si>
  <si>
    <t>Compra de Libros para Uravit.</t>
  </si>
  <si>
    <t>FRANCISCO JOSE OLEJNIK ALBA</t>
  </si>
  <si>
    <t>7.432.556-4</t>
  </si>
  <si>
    <t>Compra de Toallas para Dispensador para Stock de las Fiscalías de la IV Región.</t>
  </si>
  <si>
    <t>AGROPLASTIC LIMITADA</t>
  </si>
  <si>
    <t>76.958.430-7</t>
  </si>
  <si>
    <t>Servicio de Valija del mes de Diciembre de 2016.</t>
  </si>
  <si>
    <t>SOC. DE DISTRIB. CANJE Y MENSAJERIA LTDA.</t>
  </si>
  <si>
    <t>77.262.170-1</t>
  </si>
  <si>
    <t>Inasistencia a Entrevista de Informe Pericial, Fiscalía Local de Coquimbo</t>
  </si>
  <si>
    <t>Ratificación de Informe en Juicio Oral, Fiscalía Local de Vicuña</t>
  </si>
  <si>
    <t>Informe Pericial Psicológico, Fiscalía Local de Ovalle.</t>
  </si>
  <si>
    <t>Reembolso de Gastos por Entrevista de Informe Pericial, Fiscalía Local de Vicuña.</t>
  </si>
  <si>
    <t>Ampliación de Informe Pericial Psicológico, Fiscalía Local de La Serena</t>
  </si>
  <si>
    <t>Compra de Materiales de oficina para stock de las Fiscalías de la IV Región.</t>
  </si>
  <si>
    <t>04-FR Nº 879</t>
  </si>
  <si>
    <t>Mantención Correctiva de Equipos del Sistema de Climatización del Segundo Piso de la Fiscalía Regional.</t>
  </si>
  <si>
    <t>17-FN Nº 2474</t>
  </si>
  <si>
    <t>Mantención Correctiva de Equipos del Sistema de Climatización de la Fiscalía Regional.</t>
  </si>
  <si>
    <t>Compra de resmas para stock de las Fiscalías de la IV Región.</t>
  </si>
  <si>
    <t>DER N° 93</t>
  </si>
  <si>
    <t>Confección de carpetas de causas para fiscalías de la Región.</t>
  </si>
  <si>
    <t>Sociedad Comercial de Inversiones Hermanos Collao Limitada.</t>
  </si>
  <si>
    <t>76.173.602-7</t>
  </si>
  <si>
    <t>Materiales de oficina para la Fiscalía Regional.</t>
  </si>
  <si>
    <t>Comercial y Manufacturera B&amp;M Ltda.</t>
  </si>
  <si>
    <t>78.181.850-K</t>
  </si>
  <si>
    <t>Adquisición de bolsos de valijas para el traslado de correspondencia de las fiscalías de la región.</t>
  </si>
  <si>
    <t>González y Cia Limitada</t>
  </si>
  <si>
    <t>76.656.520-4</t>
  </si>
  <si>
    <t>Guillermo Alberto Gonzalez Limitada.</t>
  </si>
  <si>
    <t>76.740.200-7</t>
  </si>
  <si>
    <t>FN/MP N° 623</t>
  </si>
  <si>
    <t>Insumos computacionales para la Fiscalía Regional.</t>
  </si>
  <si>
    <t>Crecic S.A.</t>
  </si>
  <si>
    <t>87.019.000-K</t>
  </si>
  <si>
    <t>Materiales de oficina para las fiscalías de la región.</t>
  </si>
  <si>
    <t>Comercial Redoffice Sur Ltda.</t>
  </si>
  <si>
    <t>77.806.000-0</t>
  </si>
  <si>
    <t>Materiales de aseo para las fiscalías de la región.</t>
  </si>
  <si>
    <t>Comercial Muñoz y Compañía Limitada</t>
  </si>
  <si>
    <t>78.906.980-8</t>
  </si>
  <si>
    <t>Adquisición de mobiliario para la fiscalía local de Traiguén.</t>
  </si>
  <si>
    <t>Sigmund Hermanos Ltda.</t>
  </si>
  <si>
    <t>77.029.510-6</t>
  </si>
  <si>
    <t>Equimaniento para las kitchenette de las fiscalías de la región.</t>
  </si>
  <si>
    <t>77.261.280-K</t>
  </si>
  <si>
    <t>Banderas para las fiscalías de la región.</t>
  </si>
  <si>
    <t>E. Hasson y Compañía Limitada.</t>
  </si>
  <si>
    <t>80.448.900-2</t>
  </si>
  <si>
    <t>Cámara fotográfica para la Fiscalía Regional.</t>
  </si>
  <si>
    <t>Magens S.A.</t>
  </si>
  <si>
    <t>76.271.597-K</t>
  </si>
  <si>
    <t xml:space="preserve">Indumentaria de seguridad </t>
  </si>
  <si>
    <t>Inversiones Jaime Celume SPA.</t>
  </si>
  <si>
    <t>79.653.750-7</t>
  </si>
  <si>
    <t>Mobiliario para la unidad de Recursos Humanos de la Fiscalía Regional.</t>
  </si>
  <si>
    <t>Waldo Enrique Gonzalez Rojas.</t>
  </si>
  <si>
    <t>10.142.678-0</t>
  </si>
  <si>
    <t>Equipamiento para habilitación de nuevos espacios de la Fiscalía Regional.</t>
  </si>
  <si>
    <t>Sodimac S.A.</t>
  </si>
  <si>
    <t>96.792.430-K</t>
  </si>
  <si>
    <t>Mobiliario para habilitación de nuevos espacios de la Fiscalía Regional.</t>
  </si>
  <si>
    <t>Easy S.A.</t>
  </si>
  <si>
    <t>96.671.750-5</t>
  </si>
  <si>
    <t>Humberto Garetto e Hijos Limitada.</t>
  </si>
  <si>
    <t>Mobiliario para adecuación de nuevos espacios de la Fiscalía Regional.</t>
  </si>
  <si>
    <t>FR N° 446</t>
  </si>
  <si>
    <t>Textos para la unidad Jurídica de la Fiscalía Regional.</t>
  </si>
  <si>
    <t>Carlos Alejandro Ramos Díaz.</t>
  </si>
  <si>
    <t>8.812.480-4</t>
  </si>
  <si>
    <t>FR N° 439</t>
  </si>
  <si>
    <t>Guillermo Cabezas Gómez Editores E.I.R.L.</t>
  </si>
  <si>
    <t>52.003.114-6</t>
  </si>
  <si>
    <t>Materiales de aseo para vehículo institucional.</t>
  </si>
  <si>
    <t>FN/MP N°2167</t>
  </si>
  <si>
    <t>Indumentaria de seguridad</t>
  </si>
  <si>
    <t>Colgram S.A.</t>
  </si>
  <si>
    <t>76.568.680-6</t>
  </si>
  <si>
    <t>Leña para calefacción de la fiscalía local</t>
  </si>
  <si>
    <t>Servicio e Ingeniería Endémica SPA.</t>
  </si>
  <si>
    <t>76.181.489-3</t>
  </si>
  <si>
    <t>Mobiliario para la unidad de Finanzas de la Fiscalía Regional.</t>
  </si>
  <si>
    <t>Sociedad Muebles Santa Ana Limitada.</t>
  </si>
  <si>
    <t>77.624.270-5</t>
  </si>
  <si>
    <t>Distribuidora Vergio S.A.</t>
  </si>
  <si>
    <t>96.972.190-2</t>
  </si>
  <si>
    <t>Mobiliario para la fiscalía local de Temuco.</t>
  </si>
  <si>
    <t>Ivan Maury Diaz.</t>
  </si>
  <si>
    <t>9.826.456-6</t>
  </si>
  <si>
    <t>Distribuidora Luster y CIA. Limitada.</t>
  </si>
  <si>
    <t>76.383.966-4</t>
  </si>
  <si>
    <t>Mobiliario para la habilitación de nuevos espacios en la Fiscalía Regional.</t>
  </si>
  <si>
    <t>Easy Retail. S.A.</t>
  </si>
  <si>
    <t>76.568.660-1</t>
  </si>
  <si>
    <t>Indumentaria de seguridad en terreno</t>
  </si>
  <si>
    <t>Ingeniería y Construcciones Ricardo Rodriguez y Cia.</t>
  </si>
  <si>
    <t>89.912.300-k</t>
  </si>
  <si>
    <t>Caja de seguridad para la Fiscalía Regional.</t>
  </si>
  <si>
    <t xml:space="preserve">Víctor Morales Acevedo </t>
  </si>
  <si>
    <t>76.597.170-5</t>
  </si>
  <si>
    <t>Mobiliario para la fiscalía local de Villarrica.</t>
  </si>
  <si>
    <t>Enilda Teresa Figueroa Mellado.</t>
  </si>
  <si>
    <t>6.189.318-0</t>
  </si>
  <si>
    <t>Prisur S.A.</t>
  </si>
  <si>
    <t>76.041.579-0</t>
  </si>
  <si>
    <t>Proyector para la unidad de análisis criminal de la Fiscalía Regional.</t>
  </si>
  <si>
    <t>Channels Media S.A.</t>
  </si>
  <si>
    <t>76.424.440-0</t>
  </si>
  <si>
    <t>Equipamiento para la unidad de análisis criminal y foco investigativo de la Fiscalía Regional.</t>
  </si>
  <si>
    <t>Sociedad Comercial PC Oliva Ltda.</t>
  </si>
  <si>
    <t>76.231.834-2</t>
  </si>
  <si>
    <t>Equipamiento electrónico para la unidad de análisis criminal  de la Fiscalía Regional.</t>
  </si>
  <si>
    <t>Computación Integral S.A.</t>
  </si>
  <si>
    <t>96.689.970-0</t>
  </si>
  <si>
    <t>Talonarios de peajes para los vehículos institucionales de la región.</t>
  </si>
  <si>
    <t>Ruta de la Araucanía Sociedad Concesionaria.</t>
  </si>
  <si>
    <t>96.689.650-5</t>
  </si>
  <si>
    <t>Editorial Libromar SPA.</t>
  </si>
  <si>
    <t>Mobiliario para la Fiscalía Regional.</t>
  </si>
  <si>
    <t xml:space="preserve">Insumos de cafetería </t>
  </si>
  <si>
    <t>Distribuidora y Comercial Dimak Limitada.</t>
  </si>
  <si>
    <t>78.809.560-0</t>
  </si>
  <si>
    <t>Mobiliario para equipamiento de nuevos espacios en la Fiscalía Regional.</t>
  </si>
  <si>
    <t>Sodimac  S.A.</t>
  </si>
  <si>
    <t>97.792.430-K</t>
  </si>
  <si>
    <t>Guillermo Alberto González Limitada.</t>
  </si>
  <si>
    <t>Combustible para vehículos institucionales.</t>
  </si>
  <si>
    <t>Compañía de Petróleos de Chile Copec S.A.</t>
  </si>
  <si>
    <t>Equipamiento para espacios de la Fiscalía Regional.</t>
  </si>
  <si>
    <t>Textos jurídicos para la Fiscalía Regional.</t>
  </si>
  <si>
    <t>Carlos Alejandro Ramos Diaz.</t>
  </si>
  <si>
    <t>Combustible para calefacción de las fiscalías de la región.</t>
  </si>
  <si>
    <t>Comercializadora Perez y Compañia SPA</t>
  </si>
  <si>
    <t>76.079.284-5</t>
  </si>
  <si>
    <t>Ingeniería y Construcciones Ricardo Rodriguez y Cia. Ltda.</t>
  </si>
  <si>
    <t>Alfombra para oficina de la Fiscalía Regional.</t>
  </si>
  <si>
    <t>Comercial Decostore Limitada</t>
  </si>
  <si>
    <t>78.569.940-8</t>
  </si>
  <si>
    <t>Materiales de oficina para fiscalías de la región.</t>
  </si>
  <si>
    <t>Comercial e Importadora Vieyor Limitada.</t>
  </si>
  <si>
    <t>77.180.230-3</t>
  </si>
  <si>
    <t>Combustible para calefacción de la fiscalía local de Victoria.</t>
  </si>
  <si>
    <t>Indumentaria de seguridad para auxiliares de la región.</t>
  </si>
  <si>
    <t>Reparaciones en fachada de la fiscalía local de Villarrica.</t>
  </si>
  <si>
    <t>FR N° 436</t>
  </si>
  <si>
    <t>Reparación de equipos de calefacción en la fiscalía local de Nueva Imperial.</t>
  </si>
  <si>
    <t>Alejandro Varela Zuñiga.</t>
  </si>
  <si>
    <t>6.893.676-4</t>
  </si>
  <si>
    <t xml:space="preserve">DER N°84 </t>
  </si>
  <si>
    <t>Habilitación de oficinas en el marco del plan de fortalecimiento institucional.</t>
  </si>
  <si>
    <t>Constructora CCM Ltda.</t>
  </si>
  <si>
    <t>76.120.921-3</t>
  </si>
  <si>
    <t xml:space="preserve">Arriendo de salón y servicio de coffe break para jornada de trabajo </t>
  </si>
  <si>
    <t>Hotelera Diego de Almagro Ltda.</t>
  </si>
  <si>
    <t>77.663.150-7</t>
  </si>
  <si>
    <t>Provision e instalación de medidas de seguridad para fiscales de la región.</t>
  </si>
  <si>
    <t>Compañía de Telecomunicaciones Belltel Ltda.</t>
  </si>
  <si>
    <t>77.803.150-7</t>
  </si>
  <si>
    <t>Provision e instalación de medidas de seguridad</t>
  </si>
  <si>
    <t>Sistemas de Seguridad SPA.</t>
  </si>
  <si>
    <t>46.412.123-6</t>
  </si>
  <si>
    <t>FR N° 440</t>
  </si>
  <si>
    <t>Reparación de equipos de calefacción en fiscalías locales de Victoria y Loncoche.</t>
  </si>
  <si>
    <t>Arriendo de salón y servicio de coffe break para sistentes a jornada de planificación</t>
  </si>
  <si>
    <t>Centro de Turismo, Banquetería y Eventos San Pablo Soc. Ltda.</t>
  </si>
  <si>
    <t>76.731.360-8</t>
  </si>
  <si>
    <t>Arriendo de salón y servicio de coffe break para jornada de capacitación.</t>
  </si>
  <si>
    <t>Pasaje aéreo para funcionario en comisión de servicio, trayecto Temuco-Stgo.-Temuco.</t>
  </si>
  <si>
    <t>Servicio de diseño, programación y edición de la presentación multimedia para la ceremonia de lectura de la cuenta pública regional.</t>
  </si>
  <si>
    <t>Sociedad Arias y Elgueta Limitada.</t>
  </si>
  <si>
    <t>76.319.086-2</t>
  </si>
  <si>
    <t>Provision e instalación de láminas de seguridad</t>
  </si>
  <si>
    <t>Eduardo Javier Pastene Lagos.</t>
  </si>
  <si>
    <t>8.159.283-7</t>
  </si>
  <si>
    <t>Curso de capacitación para funcionarios de la Fiscalía Regional.</t>
  </si>
  <si>
    <t>Universidad Autónoma de Chile</t>
  </si>
  <si>
    <t>71.633.300-0</t>
  </si>
  <si>
    <t>Arriendo de salón y servicio de coffe break para actividad de la unidad de Recursos Humanos.</t>
  </si>
  <si>
    <t>FN/MP N°2310</t>
  </si>
  <si>
    <t>Reparación de ascensor de la Fiscalía Regional.</t>
  </si>
  <si>
    <t>Fabrimetal S.A.</t>
  </si>
  <si>
    <t>85.233.500-9</t>
  </si>
  <si>
    <t>Mantención 50.000 km. vehículo insitucional.</t>
  </si>
  <si>
    <t>Miguel Medina Alvarado y Cia. Limitada.</t>
  </si>
  <si>
    <t>78.193.020-2</t>
  </si>
  <si>
    <t xml:space="preserve">FR N°444 </t>
  </si>
  <si>
    <t>Habilitación de oficinas en la fiscalía local de Temuco</t>
  </si>
  <si>
    <t>Provisión e instalación de mobiliario para la fiscalía local de Temuco.</t>
  </si>
  <si>
    <t>DER N° 97</t>
  </si>
  <si>
    <t>Trabajos de pintura en la oficina de atención de Purén.</t>
  </si>
  <si>
    <t>Jaime Ferreira Ferreira.</t>
  </si>
  <si>
    <t>9.778.043-9</t>
  </si>
  <si>
    <t>Pasaje aéreo para fiscal en comisión de servicio, trayecto Temuco-Stgo.-Temuco.</t>
  </si>
  <si>
    <t>Pasaje aéreo para funcionarios en comisión de servicio, trayecto Temuco-Stgo.-Temuco.</t>
  </si>
  <si>
    <t>Mobiliario en el marco de la implementación del plan de fortalecimiento institucional.</t>
  </si>
  <si>
    <t>Provisión e instalación de persianas en la fiscalía local de Carahue.</t>
  </si>
  <si>
    <t>Comercial el Olivar SPA.</t>
  </si>
  <si>
    <t>76.466.258-K</t>
  </si>
  <si>
    <t>FR N° 462</t>
  </si>
  <si>
    <t>Provisión e instalación de alfombra en la fiscalía local de Collipulli.</t>
  </si>
  <si>
    <t>Nicanor Jaime Campos Isla.</t>
  </si>
  <si>
    <t>10.520.396-9</t>
  </si>
  <si>
    <t>Empaste y encuadernación de documentación contable de la Fiscalía Regional.</t>
  </si>
  <si>
    <t>Jorge Vargas Fernández.</t>
  </si>
  <si>
    <t>9.506.999-1</t>
  </si>
  <si>
    <t>Provisión e instalación de sistemas de seguridad</t>
  </si>
  <si>
    <t>Compañía de Telecomunicaciones Belltell. Ltda.</t>
  </si>
  <si>
    <t>Publicación de aviso de concurso público de antecedentes.</t>
  </si>
  <si>
    <t>Sociedad Periodística Araucanía S.A.</t>
  </si>
  <si>
    <t>87.778.800-8</t>
  </si>
  <si>
    <t>FR N° 466</t>
  </si>
  <si>
    <t>Reparación de equipos de calefacción en las fiscalías locales de Temuco y Nueva Imperial.</t>
  </si>
  <si>
    <t>Sociedad Comercial Climalider Limitada.</t>
  </si>
  <si>
    <t>76.216.746-8</t>
  </si>
  <si>
    <t>Reparación de podium institucional.</t>
  </si>
  <si>
    <t>FR N° 469</t>
  </si>
  <si>
    <t>Provisión e instalación de equipos de iluminación en oficinas de la fiscalía local de Temuco.</t>
  </si>
  <si>
    <t>Comercial Rubber Chile SPA.</t>
  </si>
  <si>
    <t>76.224.615-5</t>
  </si>
  <si>
    <t>otro</t>
  </si>
  <si>
    <t>Consumo agua potable fiscalía local de Angol, periodo del 27/10/2016 al 28/11/2016.</t>
  </si>
  <si>
    <t>Aguas Araucanía S.A.</t>
  </si>
  <si>
    <t>76.215.637-7</t>
  </si>
  <si>
    <t>Consumo agua potable fiscalía local de Victoria, periodo del 28/10/2016 al 29/11/2016.</t>
  </si>
  <si>
    <t>Consumo agua potable fiscalía local de Villarrica, periodo del 26/10/2016 al 25/11/2016.</t>
  </si>
  <si>
    <t>Consumo energía eléctrica fiscalía local de Curacautín, periodo del 07/11/2016 al 06/12/2016.</t>
  </si>
  <si>
    <t>Empresa Eléctrica de la Frontera S.A.</t>
  </si>
  <si>
    <t>76.073.164-1</t>
  </si>
  <si>
    <t>Consumo energía eléctrica oficina de atención Purén, periodo 09/11/2016 al 09/12/2016.</t>
  </si>
  <si>
    <t>Consumo energía eléctrica fiscalía local de Collipulli, periodo 03/11/2016 al 02/12/2016.</t>
  </si>
  <si>
    <t>Consumo energía eléctrica fiscalía local de Nueva Imperial, periodo 07/11/2016 al 06/12/2016.</t>
  </si>
  <si>
    <t>Consumo energía eléctrica fiscalía local de Pitrufquén, periodo del 03/11/2016 al 01/12/2016.</t>
  </si>
  <si>
    <t>CGE Distribución S.A.</t>
  </si>
  <si>
    <t>Consumo energía eléctrica fiscalía local de Villarrica, periodo del 29/10/2016 al 30/11/2016.</t>
  </si>
  <si>
    <t>Consumo energía eléctrica fiscalía local de Lautaro, periodo 02/11/2016 al 01/12/2016.</t>
  </si>
  <si>
    <t>Consumo energía eléctrica fiscalía local de Angol, periodo del 02/11/2016 al 01/12/2016.</t>
  </si>
  <si>
    <t>Consumo energía eléctrica fiscalía local de Temuco y fiscalía regional, periodo 28/10/2016 al  29/11/2016.</t>
  </si>
  <si>
    <t>Consumo agua potable fiscalía local de Traiguén, periodo del 07/11/2016 al 06/12/2016.</t>
  </si>
  <si>
    <t>Consumo agua potable fiscalía local de Collipulli, periodo del 28/10/2016 al 29/11/2016.</t>
  </si>
  <si>
    <t>Consumo agua potable (terreno) fiscalía local de Carahue, periodo del 29/10/2016 al 30/11/2016.</t>
  </si>
  <si>
    <t>Consumo agua potable fiscalía local de Carahue, periodo del 03/11/2016 al 02/12/2016.</t>
  </si>
  <si>
    <t>Consumo agua potable fiscalía local de Temuco y fiscalía regional, periodo del 07/11/2016 al 06/12/2016.</t>
  </si>
  <si>
    <t>Consumo agua potable oficina de atención Purén, periodo del 04/11/2016 al 05/12/2016.</t>
  </si>
  <si>
    <t>Consumo energía eléctrica fiscalía local de Loncoche, periodo 22/11/2016 al 20/12/2016.</t>
  </si>
  <si>
    <t>Sociedad Austral de Electricidad S.A.</t>
  </si>
  <si>
    <t>76.073.162-5</t>
  </si>
  <si>
    <t>Consumo energía eléctrica fiscalía local de Traiguén, periodo 15/11/2016 al 15/12/2016.</t>
  </si>
  <si>
    <t>Consumo agua potable fiscalía local de Nueva Imperial, periodo del 09/11/2016 al 09/12/2016.</t>
  </si>
  <si>
    <t>Servicio de courier para las fiscalías de la región, mes de Noviembre 2016.</t>
  </si>
  <si>
    <t>Servicio de franqueo convenido para la fiscalía local de Temuco, mes de Noviembre 2016.</t>
  </si>
  <si>
    <t>Servicio de franqueo convenido para las fiscalías de la región, mes de Noviembre 2016.</t>
  </si>
  <si>
    <t>Consumo energía eléctrica fiscalía local de Victoria, periodo 17/11/2016 al 19/12/2016.</t>
  </si>
  <si>
    <t>Consumo agua potable fiscalía local de Loncoche, periodo del 14/11/2016 al 14/12/2016.</t>
  </si>
  <si>
    <t>Consumo agua potable fiscalía local de Curacautín, periodo 10/11/2016 al 12/12/2016.</t>
  </si>
  <si>
    <t>Consumo energía eléctrica fiscalía local de Carahue, periodo 22/11/2016 al 22/12/2016.</t>
  </si>
  <si>
    <t>Consumo agua potable fiscalía local de Pitrufquén, periodo del 11/11/2016 al 13/12/2016.</t>
  </si>
  <si>
    <t>Consumo energía eléctrica (terreno) fiscalía local de Carahue, periodo 24/11/2016 al 26/12/2016.</t>
  </si>
  <si>
    <t>Servicio telefónico líneas correspondiente a las fiscalías de la región mes de Septiembre 2016.</t>
  </si>
  <si>
    <t>Telefónica Chile S.A.</t>
  </si>
  <si>
    <t>Servicio telefónico líneas correspondientes a las fiscalías de la región mes de Octubre 2016.</t>
  </si>
  <si>
    <t>Servicio telefónico líneas correspondientes a las fiscalías de la región mes de Noviembre 2016.</t>
  </si>
  <si>
    <t>18-FR N°113</t>
  </si>
  <si>
    <t xml:space="preserve">JAIME ARAMAYO TAPIA </t>
  </si>
  <si>
    <t>9063662-6</t>
  </si>
  <si>
    <t>servicio de mantención de equipo de aire acondicionado</t>
  </si>
  <si>
    <t>CLAUDIO GARRIDO OLIVARI</t>
  </si>
  <si>
    <t>89862200-2</t>
  </si>
  <si>
    <t>Adq. Pasajes aereos a RTH asistencia jornada de capacitación centralizada</t>
  </si>
  <si>
    <t>Latam Airlines Group</t>
  </si>
  <si>
    <t>Servicio de limpieza de piso acceso FL Arica</t>
  </si>
  <si>
    <t>COFA LTDA.</t>
  </si>
  <si>
    <t>76178044-1</t>
  </si>
  <si>
    <t>FN-MP N°1197</t>
  </si>
  <si>
    <t>Servicio de peritaje con carácter intercultural,  perito Boliviano</t>
  </si>
  <si>
    <t>RENE CHUQUIMIA ESCOBAR</t>
  </si>
  <si>
    <t xml:space="preserve">18 BOLIVIA </t>
  </si>
  <si>
    <t>Servicio de avisaje en Diario impreso Local  concurso publico</t>
  </si>
  <si>
    <t xml:space="preserve">ESA PERIODISTICA EL NORTE S.A </t>
  </si>
  <si>
    <t>84295700-1</t>
  </si>
  <si>
    <t>DANIEL CASTILLO MONARDES</t>
  </si>
  <si>
    <t>16467017-1</t>
  </si>
  <si>
    <t>Servicio de coctel atención de autoridades Ministerio Interior</t>
  </si>
  <si>
    <t xml:space="preserve">CAROLINA PONCE ROSALES </t>
  </si>
  <si>
    <t>15563300-K</t>
  </si>
  <si>
    <t>Adquisición de pendrive con logo institucional</t>
  </si>
  <si>
    <t>LAKSHMIN LTDA.</t>
  </si>
  <si>
    <t>76286319-7</t>
  </si>
  <si>
    <t xml:space="preserve">Adquisición de vales de bidon de agua 20 litros </t>
  </si>
  <si>
    <t xml:space="preserve">DELSA LTDA. </t>
  </si>
  <si>
    <t>76629631-9</t>
  </si>
  <si>
    <t xml:space="preserve">Adquisición de pendones institucionales </t>
  </si>
  <si>
    <t xml:space="preserve">SOC. COM. IND. ARGOMEDO Y ARGOMEDO LTDA. </t>
  </si>
  <si>
    <t>78111140-6</t>
  </si>
  <si>
    <t xml:space="preserve">Adquisición de colaciones para atención a vÍctimas y testigos </t>
  </si>
  <si>
    <t xml:space="preserve">SEBASTIAN CHRISTIANSEN GONZALEZ </t>
  </si>
  <si>
    <t>16770980-k</t>
  </si>
  <si>
    <t>91.806.000-6</t>
  </si>
  <si>
    <t>SOCIEDAD AUSTRAL DE ELECTRICIDAD</t>
  </si>
  <si>
    <t>Consumo telefónico líneas respaldo del mes</t>
  </si>
  <si>
    <t>TELEFONICA DEL SUR S.A.</t>
  </si>
  <si>
    <t>90.299.000-3</t>
  </si>
  <si>
    <t>Consumo de agua potable Fiscalía Regional</t>
  </si>
  <si>
    <t>AGUAS DECIMA</t>
  </si>
  <si>
    <t>96.703.230-1</t>
  </si>
  <si>
    <t>Consumo de electricidad de la Fiscalía Local de Mariquina</t>
  </si>
  <si>
    <t>Se realiza adquisicion de mudador horizontal para victima derivada de la URAVIT</t>
  </si>
  <si>
    <t>COMERCIAL TECNOHIGIENE SPA</t>
  </si>
  <si>
    <t>76.268.138-2</t>
  </si>
  <si>
    <t>19-DER N° 27</t>
  </si>
  <si>
    <t>Servicio de adquisicion e instalacion de ventanas de la Fiscalía Local De San Jose La Mariquina</t>
  </si>
  <si>
    <t>SOCIEDAD COMERCIAL VALDILUM LTDA</t>
  </si>
  <si>
    <t>76.128.148-8</t>
  </si>
  <si>
    <t>19-DER N° 26</t>
  </si>
  <si>
    <t>Servicio de pintura exterior y trabajos menores en edificio de la FL de La Unión</t>
  </si>
  <si>
    <t>SOC. DE INV. Y CONSTRUCTORA SANTA MARTA</t>
  </si>
  <si>
    <t>76.203.281-3</t>
  </si>
  <si>
    <t>19-DER N° 24</t>
  </si>
  <si>
    <t>Servicio de mejoramiento de cierre perimetral de la FL San Jose Mariquina.</t>
  </si>
  <si>
    <t>19-DER N° 25</t>
  </si>
  <si>
    <t xml:space="preserve">Servicio de reparacion de iluminarias, instalacion de persianas y mantencion para la fiscalia local de Los Lagos </t>
  </si>
  <si>
    <t>PERSIACORT SPA</t>
  </si>
  <si>
    <t>76.555.501-9</t>
  </si>
  <si>
    <t>300 calendarios de escritorios</t>
  </si>
  <si>
    <t>IMPRESORES Y EDITORES AUSTRAL S.A.</t>
  </si>
  <si>
    <t>76.017.466-1</t>
  </si>
  <si>
    <t>PROVIDENCIA S.A</t>
  </si>
  <si>
    <t>96.665.690-5</t>
  </si>
  <si>
    <t>Consumo de agua potable FL Valdivia</t>
  </si>
  <si>
    <t>96.703.230-2</t>
  </si>
  <si>
    <t>Servicio de mantencion de extintores de la Fisclaia Local De Valdivia.</t>
  </si>
  <si>
    <t xml:space="preserve"> JOHNNY MIGUEL ANGEL GOMEZ KEHSLER</t>
  </si>
  <si>
    <t>13.850.181-7</t>
  </si>
  <si>
    <t>4321933, 34, 35</t>
  </si>
  <si>
    <t>Consumo de electricidad de la Fiscalía Local de Panguipulli</t>
  </si>
  <si>
    <t>19-FR N°47</t>
  </si>
  <si>
    <t>Contratacion directa y pago de transporte de materiales de oficina y cajas Storbox</t>
  </si>
  <si>
    <t>E.G.T. SERVICIOS LTDA.</t>
  </si>
  <si>
    <t>76.211.240-k</t>
  </si>
  <si>
    <t>Compra de 7 timbres para la Fiscalía local de San José Mariquina.</t>
  </si>
  <si>
    <t>SOCIEDAD MUÑOZ Y OSSES LIMITADA</t>
  </si>
  <si>
    <t>76.061.175-1</t>
  </si>
  <si>
    <t>Mantenciones y reparaciones varias en Fiscalía Local de Paillaco.</t>
  </si>
  <si>
    <t>ELECTRICIDAD Y CONSTRUCCIONES CERC LTDA.</t>
  </si>
  <si>
    <t>76.846.610-6</t>
  </si>
  <si>
    <t>Servicio de provision e instalacion de laminas de seguridad para camionetas de las fiscalias locales</t>
  </si>
  <si>
    <t>MAURICIO JARA HIDALGO Y CIA.LTDA.</t>
  </si>
  <si>
    <t>76.033.263-1</t>
  </si>
  <si>
    <t>Trabajos menores tales como ventanas, puertas y laminado en Fiscalía Local De Panguipulli.</t>
  </si>
  <si>
    <t>INV.Y COMERCIALIZADOR INGRID REUS E.I.RL</t>
  </si>
  <si>
    <t>76.146.542-2</t>
  </si>
  <si>
    <t>Compra de pasajes para Directo Ejecutivo, acompaña FR sesión especial investigadora del Sename.</t>
  </si>
  <si>
    <t>LATAM AIRLINES GROUP S.A</t>
  </si>
  <si>
    <t>Compra de kit de cámara fotográfica Cannon</t>
  </si>
  <si>
    <t>Compra de minicomponente Sony V11</t>
  </si>
  <si>
    <t>Cambio de pasaje (horario) de Director Ejecutivo, Concepción – Stgo - Vldv 19-20 dic 2016.</t>
  </si>
  <si>
    <t>19-DER N° 28</t>
  </si>
  <si>
    <t>Licitación privada mayor con bases técnicas simples para adquisición de carpetas y caratulas institucionales</t>
  </si>
  <si>
    <t>IMPRENTA MONTARIS LTDA</t>
  </si>
  <si>
    <t>76.098.470-1</t>
  </si>
  <si>
    <t>Consumo de agua potable FL Los Lagos</t>
  </si>
  <si>
    <t>EMPRESA DE SERVICIOS SANITARIOS DE LOS L</t>
  </si>
  <si>
    <t>96.579.800-5</t>
  </si>
  <si>
    <t>Cambio de pasaje (horario, fecha) de Fiscal Regional, Sgto. -Tmco- 20 dic 2016.</t>
  </si>
  <si>
    <t>FN/MP Nº 626/2016</t>
  </si>
  <si>
    <t>Trituradoras para la Fiscalía Regional de los Ríos</t>
  </si>
  <si>
    <t xml:space="preserve">INVERSIONES E INMOBILIARIA CESAR G SOTO S Y COMPANIA LIMITADA
</t>
  </si>
  <si>
    <t xml:space="preserve"> 78.471.650-3</t>
  </si>
  <si>
    <t>19-DER N° 29</t>
  </si>
  <si>
    <t>Adjudica parcialmente mejoramiento de oficinas y cableado eléctrico de Fiscalía Local de Paillaco</t>
  </si>
  <si>
    <t>CONSTRUCTORA TOROBAYO LTDA</t>
  </si>
  <si>
    <t>76.396.883-9</t>
  </si>
  <si>
    <t>Compra de trituradora y destructora para la Fiscalía Regional de los Ríos.</t>
  </si>
  <si>
    <t>PROVEEDORES INTEGRALES PRISA S A</t>
  </si>
  <si>
    <t>3 galvanos de madera con logo en metal</t>
  </si>
  <si>
    <t>HECTOR HUGO SEPULVEDA BRAVO</t>
  </si>
  <si>
    <t>7.389.035-7</t>
  </si>
  <si>
    <t>Compra de TV Led 55 pulgadas, para el Fiscal Regional.</t>
  </si>
  <si>
    <t>Compra de arco detector de metales para la Fiscalía Local de Valdivia.</t>
  </si>
  <si>
    <t>BASH SEGURIDAD S.A.</t>
  </si>
  <si>
    <t>96.828.300-6</t>
  </si>
  <si>
    <t>Consumo de electricidad de la Fiscalía Local de la Unión</t>
  </si>
  <si>
    <t>Materiales de oficina para consumo.</t>
  </si>
  <si>
    <t>PROVEEDORES INTEGRALES DEL SUR S.A.</t>
  </si>
  <si>
    <t>Consumo de electricidad de la Fiscalía Local de Valdivia</t>
  </si>
  <si>
    <t>Compra de 3.804 litros de petroleo diesel para caldera de la Fiscalía Local De Valdivia</t>
  </si>
  <si>
    <t>ALEJANDRO MARCELO DEL PRADO MONTORY</t>
  </si>
  <si>
    <t>7.636.633-0</t>
  </si>
  <si>
    <t>Adquisicion de  5 camaras de aire acondicionado</t>
  </si>
  <si>
    <t xml:space="preserve">FERNANDO OMAR ORTEGA GUERRA </t>
  </si>
  <si>
    <t>76.315.359-2</t>
  </si>
  <si>
    <t>Videos y presentación para Cuenta Pública de la Fiscalía Regional.</t>
  </si>
  <si>
    <t>NUBE BOUTIQUE CREATIVA</t>
  </si>
  <si>
    <t>76.644.433-4</t>
  </si>
  <si>
    <t>Compra de 5 cámaras de vigilancia y 1 HCVR para edificio URAVIT</t>
  </si>
  <si>
    <t xml:space="preserve"> Tic Services SPA</t>
  </si>
  <si>
    <t>76.423.634-3</t>
  </si>
  <si>
    <t>Materiales de oficina varios orden de compra chile compras 696750-47-cm16</t>
  </si>
  <si>
    <t xml:space="preserve"> DIMERC S.A.</t>
  </si>
  <si>
    <t xml:space="preserve"> 96.670.840-9</t>
  </si>
  <si>
    <t>19-DER N° 30</t>
  </si>
  <si>
    <t>Compra de 4 pelucas la URAVIT más flete</t>
  </si>
  <si>
    <t>PAULA ALEJANDRA ROEPKE DEL SOLAR</t>
  </si>
  <si>
    <t>12.182.646-1</t>
  </si>
  <si>
    <t>Compra de 5 pelucas la URAVIT mas flete</t>
  </si>
  <si>
    <t>JUAN CARLOS ABATE CURA</t>
  </si>
  <si>
    <t>7.516.382-7</t>
  </si>
  <si>
    <t>CHACON Y AHUMADA SOC. COM. LTDA.</t>
  </si>
  <si>
    <t>78.570.850-4</t>
  </si>
  <si>
    <t>Compra de materiales de oficina menores orden de compra chile compras 696750-48-cm16</t>
  </si>
  <si>
    <t>4336032, 30578710</t>
  </si>
  <si>
    <t>Consumo de electricidad de la Fiscalía Regional y URAVIT</t>
  </si>
  <si>
    <t>Servicios de taller para vehiculo institucionales con el objeto de instalar laminas de seguridad.</t>
  </si>
  <si>
    <t xml:space="preserve">SERVICIO TECNICO AUTOMOTRIZ </t>
  </si>
  <si>
    <t>76.562.241-7</t>
  </si>
  <si>
    <t>Se realiza adquisicion de camaras y tarjetas para la Uravit de la Fiscalía Regional de los Ríos</t>
  </si>
  <si>
    <t>Se realiza compra de grabadora para la Fiscalía Regional URAVIT.</t>
  </si>
  <si>
    <t>SOC. COMERCIAL RAMIREZ Y ROCHA LTDA.</t>
  </si>
  <si>
    <t>78.848.540-9</t>
  </si>
  <si>
    <t>Se realiza compra de canasta para usuarios de la Fiscalía Regional de Los Ríos.</t>
  </si>
  <si>
    <t>SOC. ORDENES E HIJOS LTDA.</t>
  </si>
  <si>
    <t>77.109.640-9</t>
  </si>
  <si>
    <t>Menaje para Fiscalía Regional de los Ríos.</t>
  </si>
  <si>
    <t>COMERCIAL RETAMAL Y CIA LTDA</t>
  </si>
  <si>
    <t>87.813.800-7</t>
  </si>
  <si>
    <t>Carpetas para documentos para ministerio público de la Región De Los Ríos.</t>
  </si>
  <si>
    <t>JAIME VILLARROEL BELTRAN</t>
  </si>
  <si>
    <t>9.015.462-1</t>
  </si>
  <si>
    <t>Exámenes de pericia para causa de Fiscalía de Valdivia.</t>
  </si>
  <si>
    <t>SOCIEDAD DE IMAGENOLOGIA VALDIVIA S.A.</t>
  </si>
  <si>
    <t>76.657.380-0</t>
  </si>
  <si>
    <t>Servicio de publicación de concursos públicos para la Región de los Ríos.</t>
  </si>
  <si>
    <t xml:space="preserve">SOCIEDAD PERIODISTICA ARAUCANIA </t>
  </si>
  <si>
    <t>Artículos de oficina para la Región de los Ríos (resmas).</t>
  </si>
  <si>
    <t>Peritaje ADN animal en causa de Fiscalía Valdivia.</t>
  </si>
  <si>
    <t>UNIVERSIDAD AUSTRAL DE CHILE</t>
  </si>
  <si>
    <t>81.380.500-6</t>
  </si>
  <si>
    <t>Carga de combustible petróleo y gasolina para vehículos y camionetas institucionales de la Región de Los Ríos</t>
  </si>
  <si>
    <t>Gasto en correspondencia mes de dic-2016</t>
  </si>
  <si>
    <t>Orden Compra</t>
  </si>
  <si>
    <t>Compra de Talonario de Locomoción. Folio a contar del 51301.</t>
  </si>
  <si>
    <t>DANIEL CHAVEZ SAN MARTIN</t>
  </si>
  <si>
    <t>4.791.522-8</t>
  </si>
  <si>
    <t>Orden Servicio</t>
  </si>
  <si>
    <t>Servicio de coffe para jornada  taller trabajo en Fiscalia Yungay</t>
  </si>
  <si>
    <t>BERTA GUINEZ VALERIA</t>
  </si>
  <si>
    <t>4.976.768-4</t>
  </si>
  <si>
    <t>RES.DER.N°27</t>
  </si>
  <si>
    <t>Licitación Privada provisión e instalación de equipos de aire acondicionado para Oficina Coelemu y Fiscalia Quirihue</t>
  </si>
  <si>
    <t>IVAN MANUEL MERINO ITURRA</t>
  </si>
  <si>
    <t>9.339.073-3</t>
  </si>
  <si>
    <t>Compra de Memoria de 32 y 64 gb. Para cámara video y fotografia unidad Sacfi.</t>
  </si>
  <si>
    <t>EDUARDO MUÑOZ BERMEDO</t>
  </si>
  <si>
    <t>9.734.089-7</t>
  </si>
  <si>
    <t>Servicio de coffe y arriendo salón para jornada  taller funcionarios Fiscalia Chillán.</t>
  </si>
  <si>
    <t>SANDRA LOBOS FIGUEROA</t>
  </si>
  <si>
    <t>10.019.206-3</t>
  </si>
  <si>
    <t>Taller Trabajo en Equipo y Creatividad funcionarios Fiscalias Región Bio Bio.</t>
  </si>
  <si>
    <t>ANDRES RAUL BARRIGA MAROTO</t>
  </si>
  <si>
    <t>10.072.631-9</t>
  </si>
  <si>
    <t>Relatoria para taller de autocuidado uravit</t>
  </si>
  <si>
    <t>SANDRA ISABEL MORALES VIDAURRE</t>
  </si>
  <si>
    <t>12.551.256-9</t>
  </si>
  <si>
    <t>Compra de cámara fotográfica unidad Sacfi</t>
  </si>
  <si>
    <t>INGESMART S.A.</t>
  </si>
  <si>
    <t>96.858.370-0</t>
  </si>
  <si>
    <t>150570046,150570047,154131419,155833075,155846311,157609675,158874678,8381338,8384603,8501935,8527845</t>
  </si>
  <si>
    <t>Servicio de consumo energía mes de  Noviembre Fiscalías Locales y Oficinas Atención Ministerio Público - Región del Bio Bio.</t>
  </si>
  <si>
    <t>Servicio envíos de Franqueos normales y certificados  mes de  Noviembre Fiscalía Regional y Fiscalías Locales Región del Bio Bio.</t>
  </si>
  <si>
    <t>Evaluación psicolaboral para postulantes a estamento  auxiliar FL Los Angeles</t>
  </si>
  <si>
    <t>ASOCIACION CHILENA DE SEGURIDAD</t>
  </si>
  <si>
    <t>70.360.100-6</t>
  </si>
  <si>
    <t>Compra de resmas carta y oficio para funcionamiento Fiscalias Locales Región Bio Bio.</t>
  </si>
  <si>
    <t>PRISUR S.A.</t>
  </si>
  <si>
    <t>28267050,28323149,28378345,28395543,28396846,28522462,3290623,3293938,3295921,3299865,3302817,3306568</t>
  </si>
  <si>
    <t>Servicio de consumo energía mes de Noviembre Fiscalías Locales y Oficinas Atención Ministerio Público - Región del Bio Bio.</t>
  </si>
  <si>
    <t>EMPRESA ELECTRICA DE LA FRONTERA S.A.</t>
  </si>
  <si>
    <t>Reparacion equipo DVR, fiscalia Yumbel</t>
  </si>
  <si>
    <t>XCOM S.P.A.</t>
  </si>
  <si>
    <t>76.092.526-8</t>
  </si>
  <si>
    <t>Compra de equipos y programas computacionales para nueva Sala de reconocimiento Uravit, Fiscalia Concepción y Chillán.</t>
  </si>
  <si>
    <t>Compra de insumos para atención autoridades Fiscalia Regional.</t>
  </si>
  <si>
    <t>VICTOR ROSALES COMERCIALIZADOR. E.I.R.L.</t>
  </si>
  <si>
    <t>76.100.933-8</t>
  </si>
  <si>
    <t>Compra de un kit de mouse y teclado inalámbrico para unidad Sacfi.</t>
  </si>
  <si>
    <t>COMERCIAL DARIO FABBRI LIMITADA</t>
  </si>
  <si>
    <t>76.176.425-K</t>
  </si>
  <si>
    <t xml:space="preserve">Arriendo de salón para jornada  de trabajo funcionarios Ministerio Público día 15 y 16 diciembre. </t>
  </si>
  <si>
    <t>CENTRO DE EVENTOS VALLE DEL SOL S.A.</t>
  </si>
  <si>
    <t>76.202.957-K</t>
  </si>
  <si>
    <t>Compra de grabadoras de voz sony 1073 para unidad Sacfi</t>
  </si>
  <si>
    <t>IGESTEC COMERCIALIZADORA LTDA.</t>
  </si>
  <si>
    <t>76.241.351-5</t>
  </si>
  <si>
    <t>Provisión e Instalación de equipo de aire acondicionado para sala Hub Fiscalia Regional.</t>
  </si>
  <si>
    <t>PROCLIMA LIMITADA</t>
  </si>
  <si>
    <t>76.309.643-2</t>
  </si>
  <si>
    <t>Compra de un tripode para camara filmadora unidad Sacfi</t>
  </si>
  <si>
    <t>SOLUCIONES AMBIENTALES LIMITADA</t>
  </si>
  <si>
    <t>76.331.898-2</t>
  </si>
  <si>
    <t>Compra de mobiliario para sala entrevista Uravit en Fiscalia Chillán y Concepción</t>
  </si>
  <si>
    <t>PEDREROS ASTETE Y COMPANIA LIMITADA</t>
  </si>
  <si>
    <t>76.339.657-6</t>
  </si>
  <si>
    <t>RES.DER.N°26</t>
  </si>
  <si>
    <t>Licitación Privada Mayor para contratación servicio de mantención preventiva y correctiva del sistema de climatización Fiscalia Chillán.</t>
  </si>
  <si>
    <t>CLIMATIZACION Y SERVICIOS CLIMACOR SUR</t>
  </si>
  <si>
    <t>76.455.464-7</t>
  </si>
  <si>
    <t>RES.DER.N°28</t>
  </si>
  <si>
    <t>Licitación Privada adquisición e instalación de circuito cerrado sala entrevistas Unidad Victimas y Testigos en Fiscalia Chillán y Concepción.</t>
  </si>
  <si>
    <t>GRILLO CHILE SPA</t>
  </si>
  <si>
    <t>76.520.128-4</t>
  </si>
  <si>
    <t>Publicación llamado a concurso público para 2 cargos de abogado asistente Fiscalias Locales.</t>
  </si>
  <si>
    <t>DIARIO EL SUR S.A.</t>
  </si>
  <si>
    <t>Publicación para proveer 12 cargos del Plan Fortalecimiento 2017 Ministerio Público.</t>
  </si>
  <si>
    <t>23944085,23946161,23957083,23994150,23994179,24017945,24053506,24053507,24094944,24094945,24245491,24286954,24287113,24329774,24344292,24390387,24391033,24438008,862865,8664590,866452,877936</t>
  </si>
  <si>
    <t>Servicio de consumo agua mes de  Noviembre Fiscalías Locales y Oficinas Atención Ministerio Público -Región del Bio Bio.</t>
  </si>
  <si>
    <t>Compra de 5 disco duro externo 1 tb, para unidad Sacfi</t>
  </si>
  <si>
    <t>Compra de post-it para stock bodaga fr.</t>
  </si>
  <si>
    <t>Compra de dos sillones gerenciales especiales con apoyo lumbar para funcionarios con prescripción médica.</t>
  </si>
  <si>
    <t>COM. E IND. MUEBLES ASENJO LIMITADA</t>
  </si>
  <si>
    <t>Res.FR.N° 930</t>
  </si>
  <si>
    <t>Servicio de arriendo y alimentación funcionarios participantes Taller Relatores internos del Ministerio Público Región Bio Bio.</t>
  </si>
  <si>
    <t>INVERSIONES ANTULAFKEN LIMITADA</t>
  </si>
  <si>
    <t>77.195.360-3</t>
  </si>
  <si>
    <t>Res.FR.N° 945</t>
  </si>
  <si>
    <t>Provisión y Reposición puerta acceso principal de cristal laminado Fiscalia Chillán</t>
  </si>
  <si>
    <t>SOCIEDAD ING. METALSUR LIMITADA</t>
  </si>
  <si>
    <t>78.175.980-5</t>
  </si>
  <si>
    <t>Compra de Carpetas y cuadernos institucionales para la Unidad de Recursos Humanos.</t>
  </si>
  <si>
    <t>TRAMA IMPRESORES S.A.</t>
  </si>
  <si>
    <t>78.191.720-6</t>
  </si>
  <si>
    <t>Provisión e Instalación de cortinas roler en sala de entrevistas Uravit Fiscalia Chillán y Concepción.</t>
  </si>
  <si>
    <t>KUHN Y HOCHBERGER LTDA.</t>
  </si>
  <si>
    <t>78.660.870-8</t>
  </si>
  <si>
    <t>Servicio de coffe breack para Seminario Jurídico  realizado en Fiscalia Los Angeles.</t>
  </si>
  <si>
    <t>COMERCIAL MAIFA LIMITADA</t>
  </si>
  <si>
    <t>79.743.490-6</t>
  </si>
  <si>
    <t>METALURGICA SILCOSIL LTDA.</t>
  </si>
  <si>
    <t>79.909.150-K</t>
  </si>
  <si>
    <t>Compra de cámara  filmadora  y telon para unidad  Sacfi</t>
  </si>
  <si>
    <t>ING. Y CONSTR. RICARDO RODRIGUEZ Y CIA.</t>
  </si>
  <si>
    <t>89.912.300-K</t>
  </si>
  <si>
    <t>Compra de vales de gas cupones 15 kilos normales. Para funcionamiento calefacción 2017 Fiscalias Locales Región Bio Bio.</t>
  </si>
  <si>
    <t>Compra de resmas para funcionamiento Fiscalias Locales Región Bio Bio.</t>
  </si>
  <si>
    <t>Compra de  punteros laser trifuncionales para unidad Sacfi (8)</t>
  </si>
  <si>
    <t>COMPUTACION INTEGRAL S.A.</t>
  </si>
  <si>
    <t>Compra de 60 cajas storbox cartón simple para egresos unidad Administración y Finanzas.</t>
  </si>
  <si>
    <t>Servicio de Courier y Valija mes de  Noviembre Fiscalías Locales y Fiscalía Regional.</t>
  </si>
  <si>
    <t>RES.FN.N°2333</t>
  </si>
  <si>
    <t>Adjudica Licitación Pública para el Servicio de Guardias de Seguridad para Fiscalias Región Bio Bio.Contrato por 36 meses a contar 01/01/2017</t>
  </si>
  <si>
    <t>INVERSIONES SYM S.A.</t>
  </si>
  <si>
    <t>76.070.994-8</t>
  </si>
  <si>
    <t>$26.833.882 mensual</t>
  </si>
  <si>
    <t>Res.FR.N° 982</t>
  </si>
  <si>
    <t>Renovación de contrato arriendo inmueble Fiscalia Los Angeles. Período 12 meses a contar 01/05/2017</t>
  </si>
  <si>
    <t>NORMA DEL CARMEN  LUHR  FERNANDEZ</t>
  </si>
  <si>
    <t>3.722.448-0</t>
  </si>
  <si>
    <t>110 UF mensuales</t>
  </si>
  <si>
    <t>Provisión e instalación de equipamiento de clima en edificio de Ñuñoa.</t>
  </si>
  <si>
    <t>COMERCIAL CERRO COLORADO LTDA</t>
  </si>
  <si>
    <t>76.135.110-9</t>
  </si>
  <si>
    <t>Adquisición de 3 sillas operativas para habilitación de Salas de Monitoreo de Entrevistas</t>
  </si>
  <si>
    <t>SMART OFFICE SOLUTIONS S.A.</t>
  </si>
  <si>
    <t>76.134.546-K</t>
  </si>
  <si>
    <t xml:space="preserve">Taller de trabajo en equipo para TCMC de Las Condes a desarollarse entre el 12 y 27 de diciembre. </t>
  </si>
  <si>
    <t>CENTRO DE CAPACITACION CAHUALA LTDA</t>
  </si>
  <si>
    <t>79.939.710-2</t>
  </si>
  <si>
    <t>Res. FN/MP 1672/2007</t>
  </si>
  <si>
    <t xml:space="preserve">Reparación equipo de clima 2.3 Fiscalía Regional. </t>
  </si>
  <si>
    <t>JORGE A.OSORIO ARROYO SERV.CLIM.E.I.R.L.</t>
  </si>
  <si>
    <t>52.000.848-9</t>
  </si>
  <si>
    <t>Res. FR 32/2016</t>
  </si>
  <si>
    <t>Servicio de inspección técnica de trabajos de modernización de ascensor N° 3 de edificio La Florida.</t>
  </si>
  <si>
    <t>VARGAS Y MARTINEZ LIMITADA</t>
  </si>
  <si>
    <t>76.268.529-9</t>
  </si>
  <si>
    <t>Renovación de 2 suscripciones La Tercera y 1 La Cuarta, para 2017.</t>
  </si>
  <si>
    <t>Renovación de 9 suscripciones El Mercurio, 2 La Segunda y 1 La Segunda Digital, para 2017.</t>
  </si>
  <si>
    <t>EMPRESAS EL MERCURIO SAP</t>
  </si>
  <si>
    <t xml:space="preserve">Adquisición de 3 UPS APC 2000VA para implementar las tres salas de toma de declaración de URAVIT. </t>
  </si>
  <si>
    <t>CARLOS PALMA RIVERA Y OTROS LTDA.</t>
  </si>
  <si>
    <t>Adquisición de 3 escritorios para habilitación de Salas de Monitoreo de Entrevistas</t>
  </si>
  <si>
    <t>MIGUEL ANGEL HERNANDEZ CATALAN</t>
  </si>
  <si>
    <t>6.599.003-2</t>
  </si>
  <si>
    <t>Res. DER 30/2016</t>
  </si>
  <si>
    <t>Adjudica Licitación Privada Mayor denominada "Servicio de Remodelación de Oficinas de la FRMO".</t>
  </si>
  <si>
    <t>CONSTRUCTORA BEC LIMITADA</t>
  </si>
  <si>
    <t>77.153.170-9</t>
  </si>
  <si>
    <t>Adquisición de 3 TV Samsumg de 40" para para habilitación de Salas de Monitoreo de Entrevistas</t>
  </si>
  <si>
    <t>COMERCIALIZADORA TODOTABLET LTDA.</t>
  </si>
  <si>
    <t>76.292.976-7</t>
  </si>
  <si>
    <t xml:space="preserve">Servicio de destrucción de especies de Fiscalía Local de Ñuñoa, en KDM Til Til, el día 14 de diciembre. </t>
  </si>
  <si>
    <t>KDM S.A.</t>
  </si>
  <si>
    <t>96.754.450-7</t>
  </si>
  <si>
    <t>Compra de materiales para Fiscalía Local de Ñuñoa.</t>
  </si>
  <si>
    <t>ROLAND VORWERK Y CIA. LTDA</t>
  </si>
  <si>
    <t>78.178.530-K</t>
  </si>
  <si>
    <t>Res. FN/MP 1989/2016</t>
  </si>
  <si>
    <t>Adjudica Licitación Pública denominada "Habilitación Oficinas de Administración y Finanzas y Recursos Humanos"</t>
  </si>
  <si>
    <t>Publicación de aviso de concurso para el día 11/12/2016.</t>
  </si>
  <si>
    <t>Compra de materiales para FL Flagrancia.</t>
  </si>
  <si>
    <t>Compra de materiales para Fiscalía de Flagrancia.</t>
  </si>
  <si>
    <t>Res. DER 015-2015</t>
  </si>
  <si>
    <t>Servicio de desarme y armado de mesa sala de reuniones Fiscalía Local de las Condes.</t>
  </si>
  <si>
    <t>LUIS RUBIO QUINTANILLA</t>
  </si>
  <si>
    <t>10.265.615-6</t>
  </si>
  <si>
    <t>Adquisición de 3 Computadores LENOVO Intel 5 para habilitación de Salas de Monitoreo de Entrevistas</t>
  </si>
  <si>
    <t>COSTA BROTHERS Y CIA. LIMITADA</t>
  </si>
  <si>
    <t>78.254.500-0</t>
  </si>
  <si>
    <t>Compra de 4 mesas bajas, 3 para Salas de Entrevistas de Uravyt (1 por edificio) y 1 para recepción de oficina arrendada</t>
  </si>
  <si>
    <t>Adquisición de un equipo navegador GPS de 6" para vehículo de Unidad de Víctimas.</t>
  </si>
  <si>
    <t>COM. E INV. PANAMERICAN (CHILE) LTDA.</t>
  </si>
  <si>
    <t>77.601.300-5</t>
  </si>
  <si>
    <t>Res FN/MP N° 1463</t>
  </si>
  <si>
    <t>Servicios adicionales de aseo para Fiscalía Local de Ñuñoa los días domingo 11 y 18 de diciembre, según cláúsula V contrato</t>
  </si>
  <si>
    <t>MAGO CHIC ASEO INDUSTRIAL S.A.</t>
  </si>
  <si>
    <t>79.572.830-9</t>
  </si>
  <si>
    <t>Res. DER 33-2015</t>
  </si>
  <si>
    <t>Adjudica Licitación Privada Mayor deminada "Servicio de Habilitación de Sala de Monitoreo de Entrevistas a Menores en Inmuieble de La Florida-Macul-Peñalolén"</t>
  </si>
  <si>
    <t>REMODELACIONES INTEGRALES LIMITADA</t>
  </si>
  <si>
    <t>78.043.400-7</t>
  </si>
  <si>
    <t>Compra de materiales de oficina para Fiscalía Local de Las Condes.</t>
  </si>
  <si>
    <t>COMERCIAL REDOFFICE LTDA.</t>
  </si>
  <si>
    <t>Adquisición de mobiliario oficinas Fiscalía Regional.</t>
  </si>
  <si>
    <t>COLCHONES ROSEN S.A.I.C.</t>
  </si>
  <si>
    <t>93.129.000-2</t>
  </si>
  <si>
    <t>Compra materiales de oficina, Fiscalía Local de La Florida.</t>
  </si>
  <si>
    <t>Compra materiales de oficina, Fiscalía Peñalolen Macul.</t>
  </si>
  <si>
    <t>Servicio de Capacitación Excel Básico para funcionarios.</t>
  </si>
  <si>
    <t>LINARES Y COMPAÑIA LIMITADA</t>
  </si>
  <si>
    <t>77.682.510-7</t>
  </si>
  <si>
    <t>Servicio de Interpretación en Lenguaje de Señas para Toma de Declaración con Imputado.</t>
  </si>
  <si>
    <t>JUANITA VERONICA GONZALEZ VERGARA</t>
  </si>
  <si>
    <t>9.617.206-0</t>
  </si>
  <si>
    <t>Servicio de Interpretación español - chino para ACD de fecha 05/12/2016, una hora.</t>
  </si>
  <si>
    <t>HEXING WANG</t>
  </si>
  <si>
    <t>12.030.780-0</t>
  </si>
  <si>
    <t>Adquisición de vestuario para custodios de especies y carpetas.</t>
  </si>
  <si>
    <t>SERVICIOS ACCION MARKETING LTDA</t>
  </si>
  <si>
    <t>76.251.372-2</t>
  </si>
  <si>
    <t>Provisión e instalación de sistema soporte para TV LCD 42" en edificio Las Condes</t>
  </si>
  <si>
    <t xml:space="preserve">Adquisición de 3 radiotransmisores Wouxung KG-833 para Unidad de Víctimas Centro de Justicia </t>
  </si>
  <si>
    <t>CHILEMER SPA</t>
  </si>
  <si>
    <t>76.425.076-1</t>
  </si>
  <si>
    <t>Servicio de Reparación Mobiliario Fiscalía Regional</t>
  </si>
  <si>
    <t>RODRIGO ERNESTO TAPIA BENAVIDES</t>
  </si>
  <si>
    <t>11.841.294-K</t>
  </si>
  <si>
    <t>Adquisición de dos mesas altas para Recepción Fiscalía Local de Las Condes y Fiscalía Local de Ñuñoa</t>
  </si>
  <si>
    <t>Adquisición de Material de oficina, Fiscalía regional</t>
  </si>
  <si>
    <t>MARROQUINERIA MONSSONI LTDA.</t>
  </si>
  <si>
    <t>76.034.596-2</t>
  </si>
  <si>
    <t>Adquisición equipamiento video grabación para tres Salas de Entrevistas víctimas menores, según O/C Chilecompra N°696713-223</t>
  </si>
  <si>
    <t>SER. DE SEG. SECURITY CENTER CORP LTDA.</t>
  </si>
  <si>
    <t>77.706.750-8</t>
  </si>
  <si>
    <t>Instalación de equipamiento video grabación para tres  Salas de Entrevistas víctimas menores, según O/C Chilecompra N°696713-</t>
  </si>
  <si>
    <t>Reparación de equipo de clima 2.15 edifico Fiscalía de Ñuñoa.</t>
  </si>
  <si>
    <t>PIA NICOLE DE LOS ANGELES MOSCOSO ARAVENA</t>
  </si>
  <si>
    <t>15.668.383-3</t>
  </si>
  <si>
    <t>Provisión e Instalación de equipo de clima 2.10 edifico Fiscalía de Ñuñoa.</t>
  </si>
  <si>
    <t>Compra de materiales de oficina para Fiscalía Regional.</t>
  </si>
  <si>
    <t>Adquisición de 15.000 vasos plásticos de 200 cc, para atención de usuarios en Fiscalías</t>
  </si>
  <si>
    <t>Provisión e instalación de persianas Roller en oficina Fiscalía Local Las Condes</t>
  </si>
  <si>
    <t>VENTA DE PERSIANAS DE ALUMINIO LIMITADA</t>
  </si>
  <si>
    <t>76.346.664-7</t>
  </si>
  <si>
    <t>Complementa O/C N° 14160325 por una hora adicional de servicio de interpre. en lengua de señas.</t>
  </si>
  <si>
    <t xml:space="preserve">Adquisición de dos scanner Kodak de alta capacidad, solicitados por Unidad de Gestión. </t>
  </si>
  <si>
    <t>BLUE PEAKS SPA</t>
  </si>
  <si>
    <t>52.002.100-0</t>
  </si>
  <si>
    <t>Adquisición de 9 paneles led 40 w, para Fiscalía Regional.</t>
  </si>
  <si>
    <t>IMPORTADORA DOWNLIGHT LTDA.</t>
  </si>
  <si>
    <t>77.708.540-9</t>
  </si>
  <si>
    <t>Provisión e Instalación de dos ventiladores exteriores equipo de clima 5.4 Fiscalía Las Condes.</t>
  </si>
  <si>
    <t>Adquisición de 3 computadores Desktop Dell Vostro 3250, para salas video grabación menores.</t>
  </si>
  <si>
    <t>Res FN/MP N° 2337/2016</t>
  </si>
  <si>
    <t xml:space="preserve">Habilitación oficinas Análisis Criminal y Foco Investigativo </t>
  </si>
  <si>
    <t>MELMAN S.A.</t>
  </si>
  <si>
    <t>96.882.140-7</t>
  </si>
  <si>
    <t>Res FN/MP N° 1992</t>
  </si>
  <si>
    <t>Traslado e ingreso de vehículos al CMVRC, mes de noviembre.</t>
  </si>
  <si>
    <t>MOVILIDAD URBANA SPA</t>
  </si>
  <si>
    <t>76.414.319-1</t>
  </si>
  <si>
    <t xml:space="preserve">Compra de tacos calendario 2017 para funcionarios y fiscales FRMO.  </t>
  </si>
  <si>
    <t>Adquisición vajilla a Fiscalía de La Florida, Uravyt Centro de Justicia, Sacfi y Unidades de Adminsitración y Finanzas y Recursos Humanos.</t>
  </si>
  <si>
    <t>RODRIGO ANDRES ALDAY RODRIGUEZ</t>
  </si>
  <si>
    <t>16.558.483-K</t>
  </si>
  <si>
    <t>Adquisición Materiales de oficina</t>
  </si>
  <si>
    <t>COMERCIALIZ. EUGENIO ARNOLDO ALVARADO MO</t>
  </si>
  <si>
    <t>76.567.284-8</t>
  </si>
  <si>
    <t xml:space="preserve">Compra de papelería con logo para uso de Fiscal Regional y DER.  </t>
  </si>
  <si>
    <t>Adquisición de dos soportes para televisor de 50".</t>
  </si>
  <si>
    <t>WUAPY S.A.</t>
  </si>
  <si>
    <t>76.229.901-1</t>
  </si>
  <si>
    <t>Arriendo de salón, telón, 6 papelógrafos y servicio de cafetería para reunión de Fiscal Regional con autoridades comunales.</t>
  </si>
  <si>
    <t>MARINA HOTELES LIMITADA</t>
  </si>
  <si>
    <t>78.865.110-4</t>
  </si>
  <si>
    <t>Servicio de cableado de red y eléctrico de las oficinas de TCMC Ñuñoa, sol. x J. Rebolledo.</t>
  </si>
  <si>
    <t>NETMAN LTDA</t>
  </si>
  <si>
    <t>78.837.690-1</t>
  </si>
  <si>
    <t xml:space="preserve">Provisión e instalación de dos equipos de aire acondicionado, sala de servidores edificio Vespucio. </t>
  </si>
  <si>
    <t>INGENIERIA TERMICA Y DE FLUIDOS LIMITADA</t>
  </si>
  <si>
    <t>78.983.110-6</t>
  </si>
  <si>
    <t>Servicio de interpretación español - creolé (haitiano) para Toma de Declaración víctima, 15/12/2016.</t>
  </si>
  <si>
    <t>DIDIER FRANCOIS PASCAL CASSAMAJOR</t>
  </si>
  <si>
    <t>22.960.680-8</t>
  </si>
  <si>
    <t>Complementa O/S N° 14160322 por dos servicios adicionales de aseo, los días 11 y 18 de diciembre.</t>
  </si>
  <si>
    <t>Compra de CDs y DVDs para Fiscalías Locales</t>
  </si>
  <si>
    <t>Adquisición de artículos para remodelación de baño de Fiscalía Regional.</t>
  </si>
  <si>
    <t>Adquisición de 16 maletas (8 tamaño XL y 8 grandes), para traslado de carpetas a Tribunales.</t>
  </si>
  <si>
    <t>SOC. COMERCIAL MALETAS CHILE LTDA.</t>
  </si>
  <si>
    <t>79.531.550-0</t>
  </si>
  <si>
    <t>Adquisición libretas con logo institucional.</t>
  </si>
  <si>
    <t>BARRA ZAMBRA IMPRESORES LIMITADA</t>
  </si>
  <si>
    <t>76.216.845-6</t>
  </si>
  <si>
    <t>Compra de pizarras para oficinas de Fiscalías</t>
  </si>
  <si>
    <t>NICKY GABRIEL ROJAS SALINAS</t>
  </si>
  <si>
    <t>11.642.965-9</t>
  </si>
  <si>
    <t>Carga de combustibles, gasolina 95 octanos y Petroleo Diesel, con Cupón Electrónico, para los vehículos arrendados y vehículos institucional.</t>
  </si>
  <si>
    <t xml:space="preserve">Adquisición de un scanner brother PDS-5000 </t>
  </si>
  <si>
    <t xml:space="preserve">Adquisición de 38 bolsos para Notebook 16", solicitados para la Unidad de Gestión e Informática. </t>
  </si>
  <si>
    <t>Adquisición de un Video Proyector Epson Powerlite 99WH para Unidad Análisis Criminal y Foco</t>
  </si>
  <si>
    <t>TECNODISK SERVICIO DE COMPUTACION LTDA.</t>
  </si>
  <si>
    <t>78.605.550-4</t>
  </si>
  <si>
    <t>Provisión e instalación de Films empavonado con plotter de corte Logotipo Institucional Puerta de acceso oficina.</t>
  </si>
  <si>
    <t>UNIFILM CHILE LIMITADA</t>
  </si>
  <si>
    <t>76.567.567-7</t>
  </si>
  <si>
    <t>Adquisición de 10 scanner portátiles Brother DS620 para uso de las FLs en el scanneo de documentación</t>
  </si>
  <si>
    <t>Res. FR N° 24/2016</t>
  </si>
  <si>
    <t>Compra de carátulas para carpetas Fiscalía La Florida.</t>
  </si>
  <si>
    <t>Remodelación Baño Fiscalía Regional.</t>
  </si>
  <si>
    <t>Res FR/OR N° 25</t>
  </si>
  <si>
    <t>Servicio de transporte de cajas con carpetas de Fiscalía Local de La Florida, a empresa Storbox, el 27 de diciembre.</t>
  </si>
  <si>
    <t>SOCIEDAD DE TRANSPORTE EXPRESO SUR LTDA.</t>
  </si>
  <si>
    <t>76.839.250-1</t>
  </si>
  <si>
    <t xml:space="preserve">Adquisición de hervidores eléctricos para Fiscalías </t>
  </si>
  <si>
    <t xml:space="preserve">Adquisición de  pizarras corcho para oficinas </t>
  </si>
  <si>
    <t>Adquisición de 500 cuadernillos de apuntes de capacitación.</t>
  </si>
  <si>
    <t>IMPRESION MECANIZACION Y DISTRIBUCION SA</t>
  </si>
  <si>
    <t>78.411.460-0</t>
  </si>
  <si>
    <t xml:space="preserve">Suministro e instalación de equipo de clima, de 24.000 BTU Larga distancia en FL ÑÑ. </t>
  </si>
  <si>
    <t xml:space="preserve">Adquisición de dos radiotransmisores Wouxun KG 833 para la Fiscalía Regional. </t>
  </si>
  <si>
    <t>Adquisicion de 30 litros de ACD-106, líquido antiestática para los pisos de edificio Ñuñoa y Las Condes.</t>
  </si>
  <si>
    <t>QUIMICOS SERGIO SAVRON EIRL</t>
  </si>
  <si>
    <t>76.148.836-8</t>
  </si>
  <si>
    <t>Traslado e ingreso de vehículos livianos al CMVRC, mes de diciembre.</t>
  </si>
  <si>
    <t>Agua Potable Edificio Vespucio, 08-11-16 al 09-12-16</t>
  </si>
  <si>
    <t>AGUAS ANDINA S.A.</t>
  </si>
  <si>
    <t>Agua Potable Edificio Irarrázabal,  26/10/16 al 25-11-16</t>
  </si>
  <si>
    <t>Energía eléctrica Edificio San Jorge 17/11/16 al 14/12/16</t>
  </si>
  <si>
    <t>Energía eléctrica Edificio Los Militares 16/11/16 al 15/12/16</t>
  </si>
  <si>
    <t>Energía eléctrica Edificio Vespucio del 16/11/16 al 15/12/16</t>
  </si>
  <si>
    <t>Servicio de Correo Privado Noviembre FL Peñalolen Macul</t>
  </si>
  <si>
    <t>POSTALCHILE LIMITADA</t>
  </si>
  <si>
    <t>76.013.075-3</t>
  </si>
  <si>
    <t>Servicio de Correo Privado Noviembre  FL La Florida</t>
  </si>
  <si>
    <t>Servicio de Correo Privado Noviembre  FL Las Condes</t>
  </si>
  <si>
    <t>Servicio de Correo Privado Noviembre  FL Ñuñoa</t>
  </si>
  <si>
    <t>Servicio de Correo Privado Noviembre  FL Flagrancia</t>
  </si>
  <si>
    <t>FN/MP N° 1.715/2015</t>
  </si>
  <si>
    <t>2 Informes Periciales</t>
  </si>
  <si>
    <t>ANDREA DEL CARMEN RUIZ HERRERA</t>
  </si>
  <si>
    <t>11.730.167-2</t>
  </si>
  <si>
    <t xml:space="preserve"> Res. DER/OR Nº026/2016</t>
  </si>
  <si>
    <t>1 Informe Pericial</t>
  </si>
  <si>
    <t>FRANCISCO JAVIER ALVAREZ BELLO</t>
  </si>
  <si>
    <t>12053365-7</t>
  </si>
  <si>
    <t>Reembolso de Examen realizado a víctima</t>
  </si>
  <si>
    <t>FRANCISCO LANAS MADRID</t>
  </si>
  <si>
    <t>13527056-3</t>
  </si>
  <si>
    <t>Informe pericial</t>
  </si>
  <si>
    <t>DICTUC S.A.</t>
  </si>
  <si>
    <t>96691330-4</t>
  </si>
  <si>
    <t>FN/MP N° 2457/2016</t>
  </si>
  <si>
    <t>Trabajos en Altura en Edificio de Las Condes, Fachada 4to Piso.</t>
  </si>
  <si>
    <t>SOCIEDAD DE SERVICIOS ALTA PRESIÓN LTDA</t>
  </si>
  <si>
    <t>76.265.536-5</t>
  </si>
  <si>
    <t>FN/MP N° 2456/2016</t>
  </si>
  <si>
    <t>Trabajos de Pintura de Muros medianeros y rejas perimetrales en edificio de La Florida</t>
  </si>
  <si>
    <t>FN/MP N° 2337/2016</t>
  </si>
  <si>
    <t>Trabajos de Habilitación de Oficinas para nueva Unidad Investigativa en Edificio de Las Condes</t>
  </si>
  <si>
    <t>FR-OR N° 33/2016</t>
  </si>
  <si>
    <t>Trabajos de Pintura de Muros medianeros y rejas perimetrales en edificio de Las Condes</t>
  </si>
  <si>
    <t>FR-OR N° 28/2016</t>
  </si>
  <si>
    <t>Trabajos de Limpieza y Pintura de Fachadas en edificio de La Florida y Las Condes</t>
  </si>
  <si>
    <t>FR-OR N° 29/2016</t>
  </si>
  <si>
    <t>Trabajos de Resposición de Pintura Interior en Edificio de Ñuñoa</t>
  </si>
  <si>
    <t>SOCIEDAD VICHUQUÉN SERVICIOS S.A.</t>
  </si>
  <si>
    <t>Orden de compras</t>
  </si>
  <si>
    <t>Programa de inversión FAE: compra de micrófonos para salas de entrevistas de Fiscalías Locales de Los Andes y San Felipe</t>
  </si>
  <si>
    <t>TECNOLOGIA Y COMPUTACION EMMETT LTDA</t>
  </si>
  <si>
    <t>77.948.130-1</t>
  </si>
  <si>
    <t>FN/MP N° 410</t>
  </si>
  <si>
    <t>Programa de inversión FAE: compra de micrófonos y sistema de monitoreo para sala de entrevistas de Fiscalías Locales de Los Andes y San Felipe</t>
  </si>
  <si>
    <t>BIOXCELL MEDICAL SUPPLIES &amp; CLINICAL EQU</t>
  </si>
  <si>
    <t>76.171.754-5</t>
  </si>
  <si>
    <t>FR/MP N°101</t>
  </si>
  <si>
    <t>Adquisición de materiales de Oficina: compra de resmas de papel para Fiscalías Locales</t>
  </si>
  <si>
    <t>EMPRESA DISTRIBUIDORA DE PAPELES Y CARTO</t>
  </si>
  <si>
    <t>88.566.900-K</t>
  </si>
  <si>
    <t>Orden de servicios</t>
  </si>
  <si>
    <t>Evaluación pericial psicológica</t>
  </si>
  <si>
    <t>MOSAIKO SPA</t>
  </si>
  <si>
    <t>76.602.265-0</t>
  </si>
  <si>
    <t>Renovación de suscripción anual de diarios El Mercurio de Valparaíso, La Estrella y El Líder de San Antonio</t>
  </si>
  <si>
    <t>EMPRESA EL MERCURIO DE VALPARAISO S.A.P.</t>
  </si>
  <si>
    <t>96.705.640-5</t>
  </si>
  <si>
    <t>GIOVANNA CAROLINA ARANCIBIA PARRA</t>
  </si>
  <si>
    <t>9.639.027-0</t>
  </si>
  <si>
    <t>ANA MARIA BACIGALUPO FALCON</t>
  </si>
  <si>
    <t>14.282.636-4</t>
  </si>
  <si>
    <t>MARCELO GONZALEZ ASTENGO</t>
  </si>
  <si>
    <t>10.691.832-5</t>
  </si>
  <si>
    <t xml:space="preserve">Consumo de Agua de Fiscalía Local de Los Andes, periodo desde 16/10/2016 al 15/11/2016 </t>
  </si>
  <si>
    <t>ESVAL S.A.</t>
  </si>
  <si>
    <t>76.000.739-0</t>
  </si>
  <si>
    <t>Consumo de agua de Fiscalía Local de Viña del Mar,  periodo 15/10/2016 al 17/11/2016.</t>
  </si>
  <si>
    <t>FRANCISCA ITURRA ENEI</t>
  </si>
  <si>
    <t>14.583.738-3</t>
  </si>
  <si>
    <t>Provisión e instalación de lámina espejada en la Fiscalía Local de San Felipe</t>
  </si>
  <si>
    <t>JUAN BARBERIS Y CIA LTDA</t>
  </si>
  <si>
    <t>76.363.580-5</t>
  </si>
  <si>
    <t>Provisión e instalación de lámina empavonada en la Fiscalía local de La Ligua</t>
  </si>
  <si>
    <t>LUIS ABRAHAM SILVA FLORES</t>
  </si>
  <si>
    <t>11.832.981-3</t>
  </si>
  <si>
    <t>Adquisición de materiales de oficina para las Fiscalías Locales y Fiscalía Regional</t>
  </si>
  <si>
    <t>SOC COMERCIAL DISTRIBUCION GLOBAL LTDA</t>
  </si>
  <si>
    <t>76.100.732-7</t>
  </si>
  <si>
    <t>Compra de hervidores eléctricos para las Fiscalías Locales</t>
  </si>
  <si>
    <t>SOCIEDAD COMERCIAL MEGASTORE LIMITADA</t>
  </si>
  <si>
    <t>76.935.880-3</t>
  </si>
  <si>
    <t>Provisión e instalación de ventanas correderas en Fiscalia Regional</t>
  </si>
  <si>
    <t>MONICA PAOLA CHACANA GONZALEZ</t>
  </si>
  <si>
    <t>12.173.271-8</t>
  </si>
  <si>
    <t>Instalación de lámina film en tabiques vidriados - dependencias de la Fiscalía Regional</t>
  </si>
  <si>
    <t>VICTOR ACEITUNO ORREGO VASOL EIRL</t>
  </si>
  <si>
    <t>76.668.161-1</t>
  </si>
  <si>
    <t>Programa de capacitación regional : Trabajo en equipo  en la Fiscalía local de San Antonio</t>
  </si>
  <si>
    <t>DAYANNE BAHAMONDES JIMENEZ</t>
  </si>
  <si>
    <t>13.605.307-8</t>
  </si>
  <si>
    <t>Consumo de electricidad de Fiscalía Local de Limache, periodo 16/10/2016 al 18/11/2016</t>
  </si>
  <si>
    <t>CHILQUINTA ENERGIA S.A.</t>
  </si>
  <si>
    <t>96.813.520-1</t>
  </si>
  <si>
    <t xml:space="preserve">Consumo de electricidad de Fiscalía Local de La Calera, periodo 15/10/2016 al 17/11/2016. </t>
  </si>
  <si>
    <t>Consumo de electricidad de Fiscalía Local de San Antonio, periodo 20/10/2016 al 19/11/2016</t>
  </si>
  <si>
    <t xml:space="preserve">Consumo de luz Fiscalia Local de Casablanca, periodo de facturación del 27/10/2016 al 26/11/2016 </t>
  </si>
  <si>
    <t>ENERGIA DE CASABLANCA S.A</t>
  </si>
  <si>
    <t>96.766.110-4</t>
  </si>
  <si>
    <t xml:space="preserve">Consumo de agua potable Fiscalia Local de Limache, periodo de facturación del 21/10/2016 al 20/11/2016 </t>
  </si>
  <si>
    <t xml:space="preserve">Consumo de Agua de Fiscalía Local de Quillota, periodo 26/10/2016 al 24/11/2016 </t>
  </si>
  <si>
    <t>Consumo de electricidad de Fiscalía Local de Los Andes, periodo desde 15/10/2016 al 17/11/2016.</t>
  </si>
  <si>
    <t>Programa de inversión FAE: compra de mobiliario para salas de entrevistas de las Fiscalías Locales de Los Andes y San Felipe</t>
  </si>
  <si>
    <t>COMER. DE MUEBLES Y SILLAS MAR DEL VALLE</t>
  </si>
  <si>
    <t>76.296.429-5</t>
  </si>
  <si>
    <t xml:space="preserve">Programa de capacitación : contratación de servicio de coffe break para 60 personas </t>
  </si>
  <si>
    <t>ANDREA ESTHER ZAMORA FERNANDEZ</t>
  </si>
  <si>
    <t>11.620.458-4</t>
  </si>
  <si>
    <t>Contratación de servicio de cafetería : Cuenta Pública de la Fiscalía Local de Quillota</t>
  </si>
  <si>
    <t>MARGARITA ALFARO CASTRO</t>
  </si>
  <si>
    <t>6.178.005-K</t>
  </si>
  <si>
    <t>Provisión e instalación de 2 mallas a tierra en la Fiscalía Local de La Calera</t>
  </si>
  <si>
    <t>ING.ELECT. ANTONIO SALINAS CORREA EIRL</t>
  </si>
  <si>
    <t>76.083.726-1</t>
  </si>
  <si>
    <t>Consumo de electricidad de Fiscalía Local de Quintero, periodo 21/10/2016 al 20/11/2016 .</t>
  </si>
  <si>
    <t xml:space="preserve">Consumo de Agua de Fiscalía Local de Quintero, periodo 26/10/2016 al 24/11/2016 </t>
  </si>
  <si>
    <t>Consumo de electricidad de Fiscalía Local Petorca, periodo desde 05/11/2016 al 03/12/2016</t>
  </si>
  <si>
    <t>COMPAÑÍA NACIONAL DE FUERZA ELECTRICA S.A.</t>
  </si>
  <si>
    <t>Consumo de electricidad Fiscalia Regional  Valparaiso Edificio Tecnológico entre el periodo del 21/10/2016 al 20/11/2016.</t>
  </si>
  <si>
    <t>Compra de 2 trituradoras de Papel para Fiscalías Locales</t>
  </si>
  <si>
    <t>COMERCIAL E IMPORTADORA VIEYOR LIMITADA</t>
  </si>
  <si>
    <t>05-DER N° 37</t>
  </si>
  <si>
    <t>MERY HERMANOS S.A.</t>
  </si>
  <si>
    <t>77.248.900-5</t>
  </si>
  <si>
    <t>Compra de trituradora para la Fiscalía Regional</t>
  </si>
  <si>
    <t>Compra de dos cámaras de video para SACFI</t>
  </si>
  <si>
    <t>TODODIGITAL SPA</t>
  </si>
  <si>
    <t>76.398.886-4</t>
  </si>
  <si>
    <t>Compra de 8 grabadora de voz para SACFI</t>
  </si>
  <si>
    <t>Adquisición de equipamiento para Unidad de Informática : compra de mezclador Allen &amp; Heath</t>
  </si>
  <si>
    <t>PROMUSIC AUDIO LIMITADA</t>
  </si>
  <si>
    <t>76.512.650-9</t>
  </si>
  <si>
    <t>Compra de cámara fotográfica  para UGI</t>
  </si>
  <si>
    <t>Compra de 18 cámaras domo para Fiscalías Locales</t>
  </si>
  <si>
    <t>SOC.IMPORTADORA Y EXPORTADORA BASH LTDA.</t>
  </si>
  <si>
    <t>84.419.800-0</t>
  </si>
  <si>
    <t>Contratación de servicio de arriendo de salón para toma de pruebas concurso Fiscales Adjuntos</t>
  </si>
  <si>
    <t>HOTELERA DIEGO DE ALMAGRO LTDA.</t>
  </si>
  <si>
    <t>Consumo de electricidad de Fiscalía Local de Villa Alemana, periodo desde 22/10/2016 al 21/11/2016</t>
  </si>
  <si>
    <t>Consumo de electricidad de Fiscalía Local de Isla de Pascua, periodo 29/10/2016 al 03/12/2016</t>
  </si>
  <si>
    <t>AGRICOLA Y SERVICIOS ISLA DE PASCUA LTDA</t>
  </si>
  <si>
    <t>87.634.600-1</t>
  </si>
  <si>
    <t xml:space="preserve">Consumo de agua potable Fiscalia Local de La Ligua, periodo de facturación del 26/10/2016 al 24/11/2016 </t>
  </si>
  <si>
    <t>Consumo de electricidad Fiscalia Local de Quilpue entre el periodo del 30/09/2016 al 28/11/2016.</t>
  </si>
  <si>
    <t xml:space="preserve">Consumo de electricidad Fiscalia Regional y Fiscalia  Local de Valparaiso entre el periodo del 29/10/2016 al 28/11/2016. </t>
  </si>
  <si>
    <t>Consumo de electricidad de Fiscalía Local de Quillota, periodo desde 27/10/2016/ al 28/11/2016.</t>
  </si>
  <si>
    <t>Adquisición de calzado para auxiliares de las Fiscalías Locales y Fiscalía Regional</t>
  </si>
  <si>
    <t>IGLESIAS Y CIA LTDA</t>
  </si>
  <si>
    <t>82.708.500-6</t>
  </si>
  <si>
    <t>Adquisición de mobiliario para la Fiscalía Local de Valparaíso : compra de sofas y mesa de centro.</t>
  </si>
  <si>
    <t>Compra de mobiliario para Fiscalías Locales y Fiscalía Regional : Reposición de sillas de visita</t>
  </si>
  <si>
    <t xml:space="preserve">Licitación Privada </t>
  </si>
  <si>
    <t>05-DER N° 38</t>
  </si>
  <si>
    <t>Provisión e instalación de estanterías metálicas para las Fiscalías Locales de San Felipe, La Calera y Quillota</t>
  </si>
  <si>
    <t>EMPRESA METALURGICA LTDA</t>
  </si>
  <si>
    <t>78.789.240-K</t>
  </si>
  <si>
    <t>Compra de apoya pies solicitados por la Unidad de Recursos Humanos</t>
  </si>
  <si>
    <t>Habilitación de sala de entrevistas de la Fiscalía Local de Los Andes</t>
  </si>
  <si>
    <t>Habilitación de sala de entrevistas de la Fiscalía Local de San Felipe</t>
  </si>
  <si>
    <t>Habilitación de sala de reuniones de la Fiscalía Regional</t>
  </si>
  <si>
    <t>Compra de videoproyector para SACFI</t>
  </si>
  <si>
    <t>AUDIOVISUALES HERZAM LTDA.</t>
  </si>
  <si>
    <t>76.844.390-K</t>
  </si>
  <si>
    <t>Adquisición de materiales de aseo para la Fiscalía Regional y Fiscalías Locales</t>
  </si>
  <si>
    <t xml:space="preserve">Adquisición de materiales de aseo para las Fiscalías Locales : compra de toallas de papel </t>
  </si>
  <si>
    <t>DISTRIBUIDORA MANZANO S.A.</t>
  </si>
  <si>
    <t>96.908.760-K</t>
  </si>
  <si>
    <t xml:space="preserve">Adquisición de equipamiento para la Unidad de Informática : compra de parlantes Bose </t>
  </si>
  <si>
    <t xml:space="preserve">Adquisición de equipamiento para la Unidad de Informática : compra de micrófonos Shure </t>
  </si>
  <si>
    <t>Compra de 4 pendones para la Fiscalía Regional</t>
  </si>
  <si>
    <t>CRISTIAN EDUARDO MORENO URRA</t>
  </si>
  <si>
    <t>13.428.564-8</t>
  </si>
  <si>
    <t xml:space="preserve">Programa de Capacitación Regional : compra de materiales de oficina </t>
  </si>
  <si>
    <t xml:space="preserve">Consumo de agua potable Fiscalia Local de La Calera, periodo de facturación del 30/10/2016 al 28/11/2016 </t>
  </si>
  <si>
    <t>Consumo de electricidad de Fiscalía Local Viña del Mar, periodo desde 19/11/2016 al 16/12/2016</t>
  </si>
  <si>
    <t>Consumo de agua de Fiscalía Local de San Felipe, periodo desde 30/10/2016 al 28/11/2016</t>
  </si>
  <si>
    <t xml:space="preserve">Programa de inversión FAE: compra de notebook y licencias de Microsoft office </t>
  </si>
  <si>
    <t>CARRASCO E HIJOS LTDA.</t>
  </si>
  <si>
    <t>76.293.470-1</t>
  </si>
  <si>
    <t>Adquisición de materiales para mantención de inmuebles : compra de pintura para Fiscalías locales</t>
  </si>
  <si>
    <t>SHERWIN WILLIAMS CHILE S.A.</t>
  </si>
  <si>
    <t>96.803.460-K</t>
  </si>
  <si>
    <t>05-FR N° 108</t>
  </si>
  <si>
    <t>Servicio de reparación de cortina metálica de acceso vehicular de la Fiscalía Local de Valparaíso</t>
  </si>
  <si>
    <t>JUAN MOISES JAMETT RIOS</t>
  </si>
  <si>
    <t>6.405.037-0</t>
  </si>
  <si>
    <t>Publicación de llamado a concurso público</t>
  </si>
  <si>
    <t>05-FR N°107</t>
  </si>
  <si>
    <t>Servicio de reparación y mejoras de sistema de aire acondiconado en dependencias de la Fiscalía Regional</t>
  </si>
  <si>
    <t>V &amp; Z CLIMATIZACIONES CONSTRUCCIONES S A</t>
  </si>
  <si>
    <t>96.875.720-2</t>
  </si>
  <si>
    <t>LORETO SOLANGE STAPLEFIELD SEPULVEDA</t>
  </si>
  <si>
    <t>11.722.103-2</t>
  </si>
  <si>
    <t xml:space="preserve">Consumo de agua Oficina de Atención Petorca,periodo desde 11/11/2016 al 10/12/2016 </t>
  </si>
  <si>
    <t>Servicio de correos de Fiscalía Regional y Fiscalías Locales, mes de noviembre  2016</t>
  </si>
  <si>
    <t>Consumo de agua de Fiscalía Local de Villa Alemana,  periodo desde 11/11/2016 al 10/12/2016.</t>
  </si>
  <si>
    <t>Consumo de Agua de Fiscalía Local de San Antonio, periodo desde 11/11/2016 al 10/12/2016.</t>
  </si>
  <si>
    <t>Consumo de Agua de  Fiscalía Regional Edificio Tecnológico, periodo desde 11/11/2016 al 10/12/2016.</t>
  </si>
  <si>
    <t>Consumo de Agua de Fiscalía Local de Valparaiso y Fiscalía Regional, periodo desde 11/11/2016 al 10/12/2016.</t>
  </si>
  <si>
    <t>Compra de DVR Samsung y Cámaras Domo Samsung Antivandálica para Fiscalías Locales</t>
  </si>
  <si>
    <t xml:space="preserve">Plan de Fortalecimiento : compra de mobiliario </t>
  </si>
  <si>
    <t>Adquisición de materiales para mantención de inmuebles : compra de 100 gradas de goma para escalas</t>
  </si>
  <si>
    <t>SOC COM E IND JOSE REYES E HIJOS LTDA</t>
  </si>
  <si>
    <t>76.831.960-K</t>
  </si>
  <si>
    <t>Compra de alfombra de 160*230 cms para sector gabinete de la Fiscalía Regional</t>
  </si>
  <si>
    <t>COMERCIAL DECOSTORE LTDA.</t>
  </si>
  <si>
    <t>Compra de 3 televisores para Fiscalías Locales</t>
  </si>
  <si>
    <t>JUAN RODRIGO RUBILAR OLAVE</t>
  </si>
  <si>
    <t>15.221.815-K</t>
  </si>
  <si>
    <t>Contratación de servicio de cafetería para Cuenta Pública de la Fiscalía Local de San Antonio</t>
  </si>
  <si>
    <t>LUIS ALBERTO NARANJO BLANCO</t>
  </si>
  <si>
    <t>8.664.826-1</t>
  </si>
  <si>
    <t>FN/MP 1483-16</t>
  </si>
  <si>
    <t>Informe pericial de carácter tributario</t>
  </si>
  <si>
    <t>PONTIFICIA UNIV. CATOLICA DE VALPARAISO</t>
  </si>
  <si>
    <t>81.669.200-8</t>
  </si>
  <si>
    <t>Servicio de desinsectado en Fiscalia local de Quillota</t>
  </si>
  <si>
    <t>MAURICIO ARRIOLA OLMOS INGENIERIA EIRL</t>
  </si>
  <si>
    <t>76.260.032-3</t>
  </si>
  <si>
    <t>05-FR N°109</t>
  </si>
  <si>
    <t>Servicio de saneamiento ambiental en inmueble que alberga a la Fiscalía Local de Isla de Pascua</t>
  </si>
  <si>
    <t>SERVICIOS AMBE LTDA.</t>
  </si>
  <si>
    <t>76.328.982-6</t>
  </si>
  <si>
    <t>FN/MP N° 2409</t>
  </si>
  <si>
    <t>Servicio de reparación y recuperación de información de disco de red de la Fiscalía Local de Casablanca</t>
  </si>
  <si>
    <t>KEPLER S.A.</t>
  </si>
  <si>
    <t>77.803.520-0</t>
  </si>
  <si>
    <t xml:space="preserve">Consumo de agua potable Fiscalia Local Casablanca, periodo de facturación del  13/11/2016 al 14/12/2016 </t>
  </si>
  <si>
    <t>Consumo de electricidad de Fiscalía Local La Ligua, periodo desde 18/11/2016 al 15/12/2016</t>
  </si>
  <si>
    <t>Consumo de electricidad de Fiscalía Local de San Felipe, periodo desde 12/11/2016 al 14/12/2016.</t>
  </si>
  <si>
    <t xml:space="preserve">Consumo de Agua de Fiscalía Local de Quilpué, periodo desde  13/11/2016 al 14/12/2016 </t>
  </si>
  <si>
    <t>Programa de inversión FAE : compra de 2 micrófonos para salas de entrevistas de las Fiscalías Locales de San Felipe y Los Andes</t>
  </si>
  <si>
    <t>INGENIERIA ALVEAL.CL SPA</t>
  </si>
  <si>
    <t>76.490.452-4</t>
  </si>
  <si>
    <t>05-FR N°110</t>
  </si>
  <si>
    <t>Servicio de reposición de ejes de cortinas metálicas del inmueble que alberga  Fiscalia Local de Valparaiso</t>
  </si>
  <si>
    <t>Compra de combustible para vehículos asignados a las Fiscalías Locales y Fiscalía Regional</t>
  </si>
  <si>
    <t>Servicio de correos de Fiscalía Regional y Fiscalías Locales, mes de Noviembre  2016</t>
  </si>
  <si>
    <t>CHILEXPRESS S.A</t>
  </si>
  <si>
    <t>96.756.460-3</t>
  </si>
  <si>
    <t>No Hay</t>
  </si>
  <si>
    <t>Compra de 7.000 carpetas colgantes kraft con logo Institucional.</t>
  </si>
  <si>
    <t>Compra de 20 resmas de papel para FIscalia Regional.</t>
  </si>
  <si>
    <t>DISTRIBUIDORA NENE LTDA.</t>
  </si>
  <si>
    <t>76.067.436-2</t>
  </si>
  <si>
    <t>Remodelación Alto Hospicio, adj. sg. Res. DER N° 17/2016 de 29-11-16.</t>
  </si>
  <si>
    <t>JOSE MARIA SILVA SPENCER</t>
  </si>
  <si>
    <t>7.953.592-3</t>
  </si>
  <si>
    <t>Mantención 50.000 kms. vehiculo Institucional</t>
  </si>
  <si>
    <t>SOCIEDAD ORIENTAL SERVICE LTDA.</t>
  </si>
  <si>
    <t>77.442.520-9</t>
  </si>
  <si>
    <t>Compra de un proyector de documentos SACFI</t>
  </si>
  <si>
    <t>Compra de licencia para sala de entrevista.</t>
  </si>
  <si>
    <t>Compra de UPS American Power para Sala de Entrevista.</t>
  </si>
  <si>
    <t>COMERCIAL IMPRIMAT LIMITADA</t>
  </si>
  <si>
    <t>76.426.268-9</t>
  </si>
  <si>
    <t>Compra de mesa de centro para Sala de entrevista.</t>
  </si>
  <si>
    <t xml:space="preserve">JULIO ZUMAETA GONZALEZ Y CIA </t>
  </si>
  <si>
    <t>78.942.720-8</t>
  </si>
  <si>
    <t>Confeccion de 7 letreros para estacionamientos superficio Edificio Lynch.</t>
  </si>
  <si>
    <t xml:space="preserve">IMPRENTA DISEÑO Y PUBL. PATRICIO </t>
  </si>
  <si>
    <t>76.565.836-5</t>
  </si>
  <si>
    <t>Compra de mobiliario para comedor de Edificio Lynch.</t>
  </si>
  <si>
    <t>PROVEEDORA Y SERVICIOS VIDAL LTDA</t>
  </si>
  <si>
    <t>77.637.890-9</t>
  </si>
  <si>
    <t>Compra de 1 televisor para Sala de entrevistas.</t>
  </si>
  <si>
    <t>MAURICIO IMPORTADORA Y EXPORTADORA LTDA.</t>
  </si>
  <si>
    <t>79.947.250-3</t>
  </si>
  <si>
    <t>Compra de 1 refrigerador y 1 microondas para Edificio Lynch.</t>
  </si>
  <si>
    <t>Provisión e instalación de fotoceldas en porton subterraneo Edificio Lynch</t>
  </si>
  <si>
    <t>OMAR VILLALOBOS ARACENA</t>
  </si>
  <si>
    <t>12.446.867-1</t>
  </si>
  <si>
    <t>Remodelación Fiscalia Local Pozo Almonte</t>
  </si>
  <si>
    <t>Construcción gargolas 3° piso Edificio Lynch</t>
  </si>
  <si>
    <t>ASTRAL INGENIERIA SPA</t>
  </si>
  <si>
    <t>76.492.629-3</t>
  </si>
  <si>
    <t>Compra de sistema de audio para Sala de entrevista</t>
  </si>
  <si>
    <t>AUDIOMUSICA LTDA</t>
  </si>
  <si>
    <t>78.177.330-1</t>
  </si>
  <si>
    <t>Compra de un PC Intel I5 + un monitor para sala de entrevistas.</t>
  </si>
  <si>
    <t>ANDIGRAF S.A.</t>
  </si>
  <si>
    <t>96.582.200-3</t>
  </si>
  <si>
    <t>Compra de 2 proyectores, enmarcados en proyecto FL Iquique.</t>
  </si>
  <si>
    <t>Compra de equipos enmarcados en proyecto FL Iquique.</t>
  </si>
  <si>
    <t>Compra de combustible para stock vehiculos FR Tarapaca, ene-marz/17. GAS97 $2.000.000; PD $1.000.000.-</t>
  </si>
  <si>
    <t xml:space="preserve">COMPAÑIA DE PETROLEOS DE CHILE </t>
  </si>
  <si>
    <t>Compra de equipos para Fiscalia Regional y Uravit</t>
  </si>
  <si>
    <t>Suministro e instalación de film en 2° piso de Edificio Lynch. Unidad de Focos</t>
  </si>
  <si>
    <t>Compra de 6 dispensadores de agua de pedestal para Uravit, FR y FL Iquique</t>
  </si>
  <si>
    <t>IMPORTADORA Y EXPORTADORA AUM LIMITADA</t>
  </si>
  <si>
    <t>76.035.887-8</t>
  </si>
  <si>
    <t>Compra de 1 microfono Mx418 Shure para sala de entrevistas.</t>
  </si>
  <si>
    <t>COMERCIAL HERNANDEZ LIMITADA</t>
  </si>
  <si>
    <t>78.138.020-2</t>
  </si>
  <si>
    <t>Publicación llamado a aviso para el 25-12-16 para cargos vacantes FR Tarapaca, en La Estrella de Iquique.</t>
  </si>
  <si>
    <t xml:space="preserve">EMPRESA PERIODISTICA EL NORTE </t>
  </si>
  <si>
    <t>84.295.700-1</t>
  </si>
  <si>
    <t>Instalación empotrada de 2 televisores y modulo totem SIAU, intalación de logo institucional y pintura en pared foyer auditorium. Trabajos a realizar en Fiscalia Local Iquique. P.Lynch N°53.</t>
  </si>
  <si>
    <t>ISAIAS SAAVEDRA PARRA</t>
  </si>
  <si>
    <t>12.441.870-4</t>
  </si>
  <si>
    <t>Compra de 2 papeleros de exterior con poste, para Edificio Fiscalia Local de Iquique.</t>
  </si>
  <si>
    <t xml:space="preserve">ANDRO LAFUENTE FERNANDEZ-EASY </t>
  </si>
  <si>
    <t>9.454.737-7</t>
  </si>
  <si>
    <t>Instalación de 2 puntos de seguridad y 2 puntos de red en Fiscalia Pozo Almonte.</t>
  </si>
  <si>
    <t>Trabajos de reparación muros exterior de Bulnes 445.</t>
  </si>
  <si>
    <t xml:space="preserve">SOCIEDAD DE ARQUITECTURA E </t>
  </si>
  <si>
    <t>76.135.147-8</t>
  </si>
  <si>
    <t>Compra de articulos de aseo para stock FR.</t>
  </si>
  <si>
    <t>Compra de sillones ejecutivos y estanterias para Fiscalia Regional.</t>
  </si>
  <si>
    <t>Compra de materiales de oficina par Pozo Almonte, stock trimestre 2017</t>
  </si>
  <si>
    <t xml:space="preserve">COMERCIAL RED OFFICE NORTE </t>
  </si>
  <si>
    <t>77.630.820-k</t>
  </si>
  <si>
    <t>Compra de materiales de oficina para stock FR.</t>
  </si>
  <si>
    <t>Compra de materiales de oficina para Alto Hospicio</t>
  </si>
  <si>
    <t>Compra de materiales para Fiscalia Local de iquique</t>
  </si>
  <si>
    <t>76.067.436-3</t>
  </si>
  <si>
    <t>Compra de mobiliario para Plan de Fortalecimiento.</t>
  </si>
  <si>
    <t>Consumo de agua potable Fiscalía Local de Pozo Almonte</t>
  </si>
  <si>
    <t>AGUAS DEL ALTIPLANO S.A.</t>
  </si>
  <si>
    <t>99.561.010-8</t>
  </si>
  <si>
    <t>Consumo de agua potable URAVIT</t>
  </si>
  <si>
    <t>Consumo de agua potable Fiscalía Local de Iquique</t>
  </si>
  <si>
    <t>Consumo de agua potable Fiscalía Local de Iquique nueva</t>
  </si>
  <si>
    <t>Consumo de agua potable Fiscalía Local de Alto Hospicio</t>
  </si>
  <si>
    <t>Consumo de electricidad Fiscalía Local de Alto Hospicio</t>
  </si>
  <si>
    <t>ELIQSA</t>
  </si>
  <si>
    <t>96.541.870-9</t>
  </si>
  <si>
    <t>Consumo de electricidad Fiscalía Regional</t>
  </si>
  <si>
    <t>Consumo de electricidad URAVIT</t>
  </si>
  <si>
    <t>Consumo de electricidad Fiscalía Local de Iquique</t>
  </si>
  <si>
    <t>96.541.870-10</t>
  </si>
  <si>
    <t>Consumo de electricidad Nueva Fiscalía Local de Iquique</t>
  </si>
  <si>
    <t>96.541.870-11</t>
  </si>
  <si>
    <t>Consumo de electricidad Fiscalía Local de Pozo Almonte</t>
  </si>
  <si>
    <t>Franqueo convenido Fiscalía Regional</t>
  </si>
  <si>
    <t>60.503.000-7</t>
  </si>
  <si>
    <t>60.503.000-8</t>
  </si>
  <si>
    <t>Servicio de cafetería, programa capacitación anual</t>
  </si>
  <si>
    <t>ELISA SOLEDAD HANSHING ANTEQUERA</t>
  </si>
  <si>
    <t>8.326.412-8</t>
  </si>
  <si>
    <t>MARIA CARRASCO AVALOS</t>
  </si>
  <si>
    <t>14.712.268-3</t>
  </si>
  <si>
    <t>Arriendo de salón y servicio de cafetería reunión de directivos</t>
  </si>
  <si>
    <t>HOTEL ANTOFAGASTA S.A.</t>
  </si>
  <si>
    <t>96.884.900-k</t>
  </si>
  <si>
    <t>Convenio ChileCompra</t>
  </si>
  <si>
    <t>697036-216-CM16</t>
  </si>
  <si>
    <t>Compra resmas papel oficio</t>
  </si>
  <si>
    <t>COMERCIAL RED OFFICE NORTE LIMITADA</t>
  </si>
  <si>
    <t>77.630820-k</t>
  </si>
  <si>
    <t>697036-222-CM16</t>
  </si>
  <si>
    <t>Compra tacos calendario para Fiscalías Locales</t>
  </si>
  <si>
    <t>697036-191-CM16</t>
  </si>
  <si>
    <t>Compra resma oficio y carta para Fiscalia Regional</t>
  </si>
  <si>
    <t>697036-187-CM16</t>
  </si>
  <si>
    <t>Compra resma oficio y carta para Fiscalia Local de Calama</t>
  </si>
  <si>
    <t>697036-188-CM16</t>
  </si>
  <si>
    <t>Compra resma oficio y carta Xerox para Fiscalia Local Antofagasta</t>
  </si>
  <si>
    <t>697036-189-CM16</t>
  </si>
  <si>
    <t>Compra resma oficio y carta para Fiscalia Local Tocopilla</t>
  </si>
  <si>
    <t>697036-190-CM16</t>
  </si>
  <si>
    <t>Compra resma oficio y carta Fiscalia Local Taltal</t>
  </si>
  <si>
    <t>697036-208-CM16</t>
  </si>
  <si>
    <t>Compra materiales de oficina Fiscalia Local Antofagasta</t>
  </si>
  <si>
    <t>697036-214-CM16</t>
  </si>
  <si>
    <t>Compra materiales de oficina Fiscalía Regional</t>
  </si>
  <si>
    <t>697036-217-CM16</t>
  </si>
  <si>
    <t xml:space="preserve">Compra de material de oficina y aseo </t>
  </si>
  <si>
    <t>Confección de cheques continuos</t>
  </si>
  <si>
    <t>Compra textos jurídicos</t>
  </si>
  <si>
    <t>PROLIBROS EDICIONES LIMITADA</t>
  </si>
  <si>
    <t>76.369.554-9</t>
  </si>
  <si>
    <t>697036-192-CM15</t>
  </si>
  <si>
    <t>Compra de materiales de aseo Fiscalia Local Taltal</t>
  </si>
  <si>
    <t>697036-195-CM16</t>
  </si>
  <si>
    <t>Compra materiales de aseo Fiscalia Local  Antofagasta</t>
  </si>
  <si>
    <t>697036-194-CM16</t>
  </si>
  <si>
    <t>Compra materiales de aseo para Fiscalia Local Tocopilla</t>
  </si>
  <si>
    <t>697036-193-CM16</t>
  </si>
  <si>
    <t>Compra materiales de aseo para Fiscalia Local Calama</t>
  </si>
  <si>
    <t>697036-213-CM16</t>
  </si>
  <si>
    <t>Materiales de aseo Fiscalia Local Tocopilla</t>
  </si>
  <si>
    <t>Compra insumos cafetería para atención de visitas y autoridades</t>
  </si>
  <si>
    <t>Recarga prepago teléfono satelital Fiscalía Regional Antofagasta</t>
  </si>
  <si>
    <t>TESAM CHILE S.A.</t>
  </si>
  <si>
    <t>96.880.440-5</t>
  </si>
  <si>
    <t>02-FR Nº 837</t>
  </si>
  <si>
    <t xml:space="preserve">Mantención preventiva y correctiva sistema acceso vehicular </t>
  </si>
  <si>
    <t>CARLOS IGNACIO VALENZUELA PIZARRO</t>
  </si>
  <si>
    <t>19.951.238-2</t>
  </si>
  <si>
    <t>FR/MP Nº 796/2016</t>
  </si>
  <si>
    <t>Mantención equipos de aire acondicionado</t>
  </si>
  <si>
    <t>INVERSIONES JOFAL SPA</t>
  </si>
  <si>
    <t>76.434.337-9</t>
  </si>
  <si>
    <t>FN Nº 2312/2016</t>
  </si>
  <si>
    <t>Provisión e instalación de equipos de aire acondicionado</t>
  </si>
  <si>
    <t>ELECTROFRIO LTDA</t>
  </si>
  <si>
    <t>77.651.850-6</t>
  </si>
  <si>
    <t>FN/MP Nº 1980</t>
  </si>
  <si>
    <t>Contrato de ejecución Obras Normalización Eléctrica Fiscalía Regional y Locales</t>
  </si>
  <si>
    <t>SERV. EDWIN EXEQUIEL OLIVARES CRUZ E IRL</t>
  </si>
  <si>
    <t>76.039.195-6</t>
  </si>
  <si>
    <t>02-FR Nº 850</t>
  </si>
  <si>
    <t>Remodelación y Habilitación Fiscalía de Mejillones</t>
  </si>
  <si>
    <t>ALFREDO LOPEZ OYARZO CONSTRUCCIONES E.I.</t>
  </si>
  <si>
    <t>76.154.941-3</t>
  </si>
  <si>
    <t>Instalación cableado CCTV Prat y Baquedano</t>
  </si>
  <si>
    <t>IMP. Y SERV. ACT S.A.</t>
  </si>
  <si>
    <t>96.609.940-2</t>
  </si>
  <si>
    <t>Instalación de cableado para sistema de CCTV FL Tocopilla</t>
  </si>
  <si>
    <t>INGENIERIA DE SISTEMA EN ALTA TECNOLOGIA</t>
  </si>
  <si>
    <t>96.707.170-6</t>
  </si>
  <si>
    <t>Mantención y reparación vehículo institucional</t>
  </si>
  <si>
    <t>SOCIEDAD DE REPUESTOS RODAR LTDA</t>
  </si>
  <si>
    <t>79.609.330-7</t>
  </si>
  <si>
    <t>Aviso publicación concurso público Plan de Fortalecimiento</t>
  </si>
  <si>
    <t>EMPRESA PERIODISTICA EL NORTE S.A</t>
  </si>
  <si>
    <t>Servicio de fumigación y desratización de bodega Fiscalia Reional</t>
  </si>
  <si>
    <t>MUÑOZ E HIJOS LTDA</t>
  </si>
  <si>
    <t>78.747.310-5</t>
  </si>
  <si>
    <t>Pago flete por traslado de mobiliario adquirido</t>
  </si>
  <si>
    <t>VEAS RENTAL EIRL</t>
  </si>
  <si>
    <t>76.241.342-6</t>
  </si>
  <si>
    <t>Pasaje terrestre de traslado funcionarios en comisión de servicio</t>
  </si>
  <si>
    <t>EMPRESA TRANSPORTES RURALES TUR BUS LTDA</t>
  </si>
  <si>
    <t>80.314.700-0</t>
  </si>
  <si>
    <t>Pasaje aéreo para funcionario en comisión de servicio.</t>
  </si>
  <si>
    <t>Renovación suscripción diario electrónico (diario oficial)</t>
  </si>
  <si>
    <t>INFO-UPDATE LIMITADA</t>
  </si>
  <si>
    <t>76.023.530-k</t>
  </si>
  <si>
    <t xml:space="preserve">Suscripción diarios regionales El Mercurio de Antofagasta </t>
  </si>
  <si>
    <t>02-FR Nº 391</t>
  </si>
  <si>
    <t>Evaluación psicolaboral cargo auxiliar Fiscalía Local Antofagasta</t>
  </si>
  <si>
    <t>ADS CONSULTORES S.A</t>
  </si>
  <si>
    <t>76.690.120-4</t>
  </si>
  <si>
    <t>Evaluación psicolaboral abogado asistente Fiscalía Local Antofagasta</t>
  </si>
  <si>
    <t>Evaluación psicolaboral abogado asistente Fiscalía Local Taltal</t>
  </si>
  <si>
    <t>Taller "Fortalecimiento de Habilidades "</t>
  </si>
  <si>
    <t>ADS CAPACITACION S.A</t>
  </si>
  <si>
    <t>77.934.650-1</t>
  </si>
  <si>
    <t>Pericia psicológica</t>
  </si>
  <si>
    <t>JAIME RIVERA RIVAS</t>
  </si>
  <si>
    <t>10.571.666-4</t>
  </si>
  <si>
    <t>SANDRA SANDOVAL PASTEN</t>
  </si>
  <si>
    <t>11.376.468-6</t>
  </si>
  <si>
    <t>NORMA MARIA  MONTSERRAT MOLINA MARTINEZ</t>
  </si>
  <si>
    <t>Compra mobiliario para sala de entrevista</t>
  </si>
  <si>
    <t>SOC. COM. Y DIST. LIBERONA S.A.</t>
  </si>
  <si>
    <t>76.007.474-8</t>
  </si>
  <si>
    <t>Adquisición mobiliario institucional</t>
  </si>
  <si>
    <t>697036-201-CM16</t>
  </si>
  <si>
    <t>Compra micrófono cuello de ganso</t>
  </si>
  <si>
    <t>LUIS ALBERTO COLQUE LERICI</t>
  </si>
  <si>
    <t>8.091.646-9</t>
  </si>
  <si>
    <t>Adquisición de sistema CCTV para sala de entrevista</t>
  </si>
  <si>
    <t>C Y S SOLUCIONES TECNOLOGICAS E INTEGRAL</t>
  </si>
  <si>
    <t>76.133.443-3</t>
  </si>
  <si>
    <t>Sistema sonopronter para micrófono cuello ganso</t>
  </si>
  <si>
    <t>Compra equipo de amplificación</t>
  </si>
  <si>
    <t>Compra micrófono inalámbrico</t>
  </si>
  <si>
    <t>76.490.452-5</t>
  </si>
  <si>
    <t>Compra reproductor portátil de DVD</t>
  </si>
  <si>
    <t>CIBERTEC RETAIL S.A.</t>
  </si>
  <si>
    <t>76.793.590-0</t>
  </si>
  <si>
    <t>Compra cámaras fotográficas</t>
  </si>
  <si>
    <t>Compra equipo mixer (mezclador)</t>
  </si>
  <si>
    <t xml:space="preserve">Compra micrófono omnidireccional </t>
  </si>
  <si>
    <t>compra televisor</t>
  </si>
  <si>
    <t>Adquisición de videoproyectores</t>
  </si>
  <si>
    <t>Compra parlantes para Asesores Fiscal Regional</t>
  </si>
  <si>
    <t>FORTALECIMIENTO - Trituradora de papel para Fiscalias Locales</t>
  </si>
  <si>
    <t>Compra horno eléctrico y microondas para Recursos Humanos</t>
  </si>
  <si>
    <t xml:space="preserve">Compra CPU (computador ) y Monitor </t>
  </si>
  <si>
    <t xml:space="preserve">compra UPS </t>
  </si>
  <si>
    <t>SERV. DE RESP. DE ENERGIA TEKNICA LTDA</t>
  </si>
  <si>
    <t>96.710.540-6</t>
  </si>
  <si>
    <t>FAE - Compra licencia Windows 7 pro 64Bit</t>
  </si>
  <si>
    <t>Servicios Básicos</t>
  </si>
  <si>
    <t>BOL-35460341</t>
  </si>
  <si>
    <t>Servicio eléctrico periodo Noviembre-Diciembre 2016  - Fiscalía Regional</t>
  </si>
  <si>
    <t>EMPRESA ELÉCTRICA DE ANTOFAGASTA S.A..</t>
  </si>
  <si>
    <t>96.541.920-9</t>
  </si>
  <si>
    <t>FAC-3432295</t>
  </si>
  <si>
    <t>Servicio eléctrico periodo  Noviembre-Diciembre 2016  - Fiscalía Local Calama</t>
  </si>
  <si>
    <t>BOL-35568700</t>
  </si>
  <si>
    <t>Servicio eléctrico periodo  Noviembre-Diciembre 2016  - Fiscalía Local Tocopilla</t>
  </si>
  <si>
    <t>FAC-3433452</t>
  </si>
  <si>
    <t>Servicio eléctrico periodo  Octubre-Noviembre 2016  - Fiscalía Local Taltal</t>
  </si>
  <si>
    <t xml:space="preserve">Boleta </t>
  </si>
  <si>
    <t>BOL-21839261</t>
  </si>
  <si>
    <t>Consumo agua potable periodo  Noviembre-Diciembre 2016 - Fiscalía Regional</t>
  </si>
  <si>
    <t>AGUAS DE ANTOFAGASTA S.A.</t>
  </si>
  <si>
    <t>76.418.976-0</t>
  </si>
  <si>
    <t>FAC-674169</t>
  </si>
  <si>
    <t>Consumo agua potable periodo  Noviembre-Diciembre 2016 - Fiscalía Local Antofagasta</t>
  </si>
  <si>
    <t>BOL-21920777</t>
  </si>
  <si>
    <t>Consumo agua potable periodo  Noviembre-Diciembre 2016 - Fiscalía Local Calama</t>
  </si>
  <si>
    <t>BOL-21844797</t>
  </si>
  <si>
    <t>Consumo agua potable periodo  Noviembre-Diciembre 2016 - Fiscalía Local Tocopilla</t>
  </si>
  <si>
    <t>BOL-21861081</t>
  </si>
  <si>
    <t>Consumo agua potable periodo Noviembre-Diciembre 2016 - Fiscalía Local Taltal</t>
  </si>
  <si>
    <t>Res. FN N°623/2016</t>
  </si>
  <si>
    <t>31.03.2016</t>
  </si>
  <si>
    <t xml:space="preserve">compra de 15 cajonera Móviles </t>
  </si>
  <si>
    <t>compra microfonos  para el equipo de amplificacion</t>
  </si>
  <si>
    <t>MARIO ARTURO ERAZO JIMENEZ</t>
  </si>
  <si>
    <t>11.627.671-2</t>
  </si>
  <si>
    <t>compra cámara fotográfica proyecto SACFI</t>
  </si>
  <si>
    <t>Compra proyector viewsonic pro8520HD 5000L para proyecto SACFI FROCC</t>
  </si>
  <si>
    <t>VIVANET LTDA</t>
  </si>
  <si>
    <t>76.018.259-1</t>
  </si>
  <si>
    <t>Compra microfonos de solapa inalambrico y de manopra el sistema de amplificacion, Plan de Fortalecimiento.</t>
  </si>
  <si>
    <t>DISTR. ART. MUSIC. ELECT. Y AUDIO ARTHUR</t>
  </si>
  <si>
    <t>76.153.428-9</t>
  </si>
  <si>
    <t>Compra de 21 Sillones</t>
  </si>
  <si>
    <t>COMERCIAL HT &amp; E LTDA.</t>
  </si>
  <si>
    <t>76.218.852-K</t>
  </si>
  <si>
    <t>compra  de 15 escritorios rectangular de 180 x 80 x 74.</t>
  </si>
  <si>
    <t>MATERIALES FL MELIPILLA 3 OC 697058-292-CM16</t>
  </si>
  <si>
    <t>MATERIALES FL SAN BDO 4 OC697058-296-CM16</t>
  </si>
  <si>
    <t>MAT FL MAIPU 4 OC 697058-314-CM16</t>
  </si>
  <si>
    <t>Insumos Computacionales FL TALAGANTE 2 OC 697058-320-CM16</t>
  </si>
  <si>
    <t>ABASTECIMIENTO MATERIALES OFICINA 4 MESES FRM OCC 4 OC 697058-331-CM16</t>
  </si>
  <si>
    <t>COMPRA DE 8 SILLAS ERGONONOMETRICA, PROYECTO 2016</t>
  </si>
  <si>
    <t>IMPORTADORA OFISILLAS LTDA.</t>
  </si>
  <si>
    <t>76.374.069-2</t>
  </si>
  <si>
    <t>COMPRA DE 23 SILLONES EJECUTIVO, PROYECTO</t>
  </si>
  <si>
    <t>SOC. IMPRESIONES VIDAL Y OTROS LTDA.</t>
  </si>
  <si>
    <t>76.376.341-2</t>
  </si>
  <si>
    <t>Compra de dos televisores.</t>
  </si>
  <si>
    <t>CHANNELS MEDIA S.A.</t>
  </si>
  <si>
    <t>Compra de un video Proyector</t>
  </si>
  <si>
    <t>INSUMOS DER FRM OCC OC697058-297-CM16</t>
  </si>
  <si>
    <t>MATERIALES FL SAN BDO 1 OC697058-293-CM16</t>
  </si>
  <si>
    <t>MATERIALES FL PUFAHUEL 1 OC697058-303-CM16</t>
  </si>
  <si>
    <t>MAT FL CURACAVI 2 OC 697058-312-CM16</t>
  </si>
  <si>
    <t>MATERIALES FL MAIPU 6 OC 697058-316-CM16</t>
  </si>
  <si>
    <t>ABASTECIMIENTO M,ATERIALES OFICINA FRM OCC 3 OC 697058-330-CM16</t>
  </si>
  <si>
    <t>16-DER N°337</t>
  </si>
  <si>
    <t>Compra de 3 porticos detectores de metales, Resolución DER(4)N°337/2016 de fecha 09-12-2016 Provisión e instalación de equipos arcos detectores de metales para Fl Talagante ,San Bernardo, Bandera.PFMP</t>
  </si>
  <si>
    <t>REPRESENTACIONES AEROTECH LTDA.</t>
  </si>
  <si>
    <t>77.878.040-2</t>
  </si>
  <si>
    <t>Compra video proyector viewsonic PJD6350 por plan de fortalecimiento</t>
  </si>
  <si>
    <t>SPC CHILE LTDA</t>
  </si>
  <si>
    <t>79.710.740-9</t>
  </si>
  <si>
    <t>compra de impresora tarjetas HID Fargo 1250e, para la FROCC</t>
  </si>
  <si>
    <t>DEMARKA S.A.</t>
  </si>
  <si>
    <t>86.132.100-2</t>
  </si>
  <si>
    <t>Compra 4 memorias flash de capacidad de 64GB, para cámara fotografica y video del proyecto SACFI</t>
  </si>
  <si>
    <t>Materiales F.L. Melipilla 2 OC 697058-291-CM16</t>
  </si>
  <si>
    <t>MATERIALES CURACAVI 2 OC 697058-289-CM16</t>
  </si>
  <si>
    <t>MATERIALES TALAGANTE 2 OC 697058-288-CM16</t>
  </si>
  <si>
    <t>INSUMOR DER FRM OCC 2 OC 697058-298-CM16</t>
  </si>
  <si>
    <t>MATERIALES FL SAN BDO 3 OC 697058-295-CM16</t>
  </si>
  <si>
    <t>MATERIALES FL MAIPU 2 OC 697058-306-CM16</t>
  </si>
  <si>
    <t>MATERIALES SECRETARIA FISCAL R 2 OC 697058-308-CM16</t>
  </si>
  <si>
    <t>MATERIALES FL MAIPU 5 OC697058-315-CM16</t>
  </si>
  <si>
    <t>ABASTECIMIENTO DE MATERIALES DE OFICINA 2 OC 697058-329-CM16</t>
  </si>
  <si>
    <t>Insumos Comité de Drogas</t>
  </si>
  <si>
    <t>MATERIALES FL MELIPILLA 1 OC 697058-290-CM16</t>
  </si>
  <si>
    <t>MATERIALES CURACAVI 1 OC 697058-286-CM16</t>
  </si>
  <si>
    <t>MATERIALES TALAGANTE 1 OC 697058-285-CM16</t>
  </si>
  <si>
    <t>MATERIALES FL SAN BDO 2 OC697058-294-CM16</t>
  </si>
  <si>
    <t>insumos coffee break cuenta pública FL Curacaví</t>
  </si>
  <si>
    <t>MATERIALES FL PUDAHUEL 2 OC697058-304-CM16</t>
  </si>
  <si>
    <t>MATERIALES FL MAIPU 1 OC697058-305-CM16</t>
  </si>
  <si>
    <t>MATERIALES SECRETARIA FISCAL REGIONAL 1 OC697058-307-CM16</t>
  </si>
  <si>
    <t>MAT FL CURACAVI 1 OC 697058-311-CM16</t>
  </si>
  <si>
    <t>MATERIALES FL MAIPU 3 OC 697058-313-CM16</t>
  </si>
  <si>
    <t>MATERIALES FL PUDAHUEL OC 697058-317-CM16</t>
  </si>
  <si>
    <t>MAT DIC FL TALAGANTE OC 697058-319-CM16</t>
  </si>
  <si>
    <t>MATERIALES DIC SN BDO OC 697058-321-CM16</t>
  </si>
  <si>
    <t>ABASTECIMIENTO 4 MESES MATERIALES 1 OC 697058-328-CM16</t>
  </si>
  <si>
    <t>ABASTECIMIENTO MATERIALES OFICINA 5 FRM OCC. OC697058-332-CM16</t>
  </si>
  <si>
    <t>no aplica</t>
  </si>
  <si>
    <t>70 BIDONES DE AGUA PURIFICADA PARA BANDERA 655.</t>
  </si>
  <si>
    <t>MANANTIAL S.A.</t>
  </si>
  <si>
    <t>96.711.590-8</t>
  </si>
  <si>
    <t>COMPRA DE 24 BIDONES PARA LA F.L. DE TALAGANTE</t>
  </si>
  <si>
    <t>Compra de 30 Bidones de agua para la F.L. de Melipilla</t>
  </si>
  <si>
    <t xml:space="preserve">Compra de 13 bidones de agua para la F.L. de Talagante
</t>
  </si>
  <si>
    <t>15 Escritorio laterales con teclado</t>
  </si>
  <si>
    <t>Provisión y programación de 2 tarjetas de acceso a la FRCN, para los funcionarios Alexis Berrios y Jorge Bizama de URAVIT FROcc</t>
  </si>
  <si>
    <t>SOC.CONCESIONARIA C.DE JUSTICIA DE STGO.</t>
  </si>
  <si>
    <t>99.557.380-6</t>
  </si>
  <si>
    <t>Servicio de garzonería para cuenta pública FL. Curacaví</t>
  </si>
  <si>
    <t>FRANCISCO CALDERON PUENTES</t>
  </si>
  <si>
    <t>7.898.642-5</t>
  </si>
  <si>
    <t>CLAUDIO WIESE TRONCOSO</t>
  </si>
  <si>
    <t>14.342.563-0</t>
  </si>
  <si>
    <t>Servicio de intérprete  Español- Francés para audiencia de formalización imputado Haitiano. FL San Bernardo.</t>
  </si>
  <si>
    <t>SERV PROF DE LENGUAJE CARMEN JIRON  E</t>
  </si>
  <si>
    <t>52.000.745-8</t>
  </si>
  <si>
    <t>16-FR N° 667</t>
  </si>
  <si>
    <t>Resolución FR(4)N°667/2016 de fecha 26-12-2016, Autoriza contratación directa para realizar trabajos de reparación del sistema de climatización del edificio de la Fiscalía Local de San Bernardo.</t>
  </si>
  <si>
    <t>COMERCIAL SERV. TEC. DE AIRES LTDA.</t>
  </si>
  <si>
    <t>76.148.249-1</t>
  </si>
  <si>
    <t>16-FR N° 668</t>
  </si>
  <si>
    <t>Resolución FR(4)N°668/2016 de fecha 26-12-2016, Autoriza la contratación directa para trabajos de reparación del sistema de climatización de la Fiscalía local de Talagante.</t>
  </si>
  <si>
    <t>servicio de interpretacion ingles-español</t>
  </si>
  <si>
    <t>SERV. TRAD. E INTER. LILIANA CERDA EIRL</t>
  </si>
  <si>
    <t>76.232.317-6</t>
  </si>
  <si>
    <t>SERVICIO DE INTERPRETE INGLES-ESPAÑOL FL MAIPU</t>
  </si>
  <si>
    <t>servicio de interprete por fiscal adjunto de la F.L. de Maipú</t>
  </si>
  <si>
    <t>Contratación taller de Rol Parental Comité Prevención Drogas RRHH FROcc</t>
  </si>
  <si>
    <t>MUNDO ETNICO SPA</t>
  </si>
  <si>
    <t>76.589.002-0</t>
  </si>
  <si>
    <t>Contratación talleres para Fiscalias Locales, del Comite Prevención de Drogas RRHH FROcc</t>
  </si>
  <si>
    <t>Capacitación " Gestión  del cambio y trabajo en equipo"  FL .Talagante</t>
  </si>
  <si>
    <t>ALIMENTOS LA CASONA MONTECLARO LIMITADA</t>
  </si>
  <si>
    <t>78.653.750-9</t>
  </si>
  <si>
    <t>Aviso Concurso cargos: Fiscalías Regionales;  Norte, Oriente, Sur y Occidente</t>
  </si>
  <si>
    <t>Aviso Publicación Fe de Erratas Concurso Público  Auxiliar Fl Maipú</t>
  </si>
  <si>
    <t>Aviso publicación Diario el Mercurio.  Licitación Pública de Mantenimiento Preventivo a los Sistemas de Climatización Edificio Bandera.</t>
  </si>
  <si>
    <t>Destrucción de especies de la  FL Talagante</t>
  </si>
  <si>
    <t>K D M S.A.</t>
  </si>
  <si>
    <t>16-FR N° 633</t>
  </si>
  <si>
    <t>Resolución FR(4)N°633/2016 de fecha 02-12-2016 adjudica licitación pública provisión e instalación de sistema de control de acceso para edif. Bandera N°655.</t>
  </si>
  <si>
    <t>FN/MP N° 2517</t>
  </si>
  <si>
    <t>Documento de Compra y N°</t>
  </si>
  <si>
    <t>Comisión de corredor propiedades arriendo de Edificio de Miraflores PFMP</t>
  </si>
  <si>
    <t>ALALUF PROPIEDADES S.A.</t>
  </si>
  <si>
    <t>99.575.120-8</t>
  </si>
  <si>
    <t>Consumo de electricidad período28-10-2016 al 30-11-2016</t>
  </si>
  <si>
    <t>consumo de electricidad F.L. de San Bernardo</t>
  </si>
  <si>
    <t>Consumo electricidad periodo 29.10 al 30.11 Fiscalia Curacavi</t>
  </si>
  <si>
    <t>Consumo de agua potable periodo 22.10 al 21.11 Edificio Bandera</t>
  </si>
  <si>
    <t>Consumo de  Agua periodo 08.11 al 09.12 Fiscalia San Bernardo</t>
  </si>
  <si>
    <t>Consumo de  Agua periodo 11.11 al 13.12 Fiscalia Talagante</t>
  </si>
  <si>
    <t>Consumo de agua de la F.L. de melipilla, periodo 13-11-2016 al 14-12-2016</t>
  </si>
  <si>
    <t>FN/MP N° 2043/2016</t>
  </si>
  <si>
    <t>Habilitación y construcción de auditorium y escalera de acceso de la Fiscalía Regional de Aysén</t>
  </si>
  <si>
    <t>Ingeniería Civil Aysén Limitada</t>
  </si>
  <si>
    <t>76.098.727-1</t>
  </si>
  <si>
    <t>Entel Telefonía Local S.A.</t>
  </si>
  <si>
    <t>96.697.410-9</t>
  </si>
  <si>
    <t>Empresa de Correos de Chile S.A.</t>
  </si>
  <si>
    <t>Agua potable y alcantarillado Fiscalía Local  Aysén, periodo 25.10.16 al 24.11.16</t>
  </si>
  <si>
    <t>Aguas Patagonia de Aysén S.A.</t>
  </si>
  <si>
    <t>99.501.280-4</t>
  </si>
  <si>
    <t>Agua potable (cargo fijo) Fiscalía Local  Chile Chico, periodo 24.10.16 al 24.11.16</t>
  </si>
  <si>
    <t>Agua potable y alcantarillado Fiscalía Local  Chile Chico, periodo 24.10.16 al 24.11.16</t>
  </si>
  <si>
    <t>Insumos coffee break para actividad inserta en el Programa de Prevención de Consumo de Alcohol y Drogas FR Aysén</t>
  </si>
  <si>
    <t>Mónis Ester Mella Vidal</t>
  </si>
  <si>
    <t>11.898.007-7</t>
  </si>
  <si>
    <t>Insumos  para actividad inserta en el Programa de Prevención de Consumo de Alcohol y Drogas FR Aysén</t>
  </si>
  <si>
    <t>Comercial Hidalgo y Antunez Ltda.</t>
  </si>
  <si>
    <t>76.396.622-4</t>
  </si>
  <si>
    <t>Agua potable y alcantarillado Fiscalía Local  Cochrane, periodo 25.10.16 al 25.11.16</t>
  </si>
  <si>
    <t>Por insumos coffee break para actividad inserta en el Programa de Capacitación Autónoma, Fiscalía Regional de Aysén.</t>
  </si>
  <si>
    <t>María Cristina Novoa Salinas</t>
  </si>
  <si>
    <t>5.850.508-0</t>
  </si>
  <si>
    <t>Consumo energía eléctrica Fiscalía Regional y Fiscalía Local de Coyhaique, período 04/11/16 al 05/12/16.</t>
  </si>
  <si>
    <t>Empresa Eléctrica de Aysén S.A.</t>
  </si>
  <si>
    <t>88.272.600-2</t>
  </si>
  <si>
    <t>Corte de pasto y mantención jardín Fiscalía Regional de Aysén y Fiscalía Local Coyhaique.</t>
  </si>
  <si>
    <t>Arnaldo Fabián Tobar Ramírez</t>
  </si>
  <si>
    <t>13.504.547-0</t>
  </si>
  <si>
    <t>Agua potable y alcantarillado Fiscalía Región de Aysén y Fiscalía Local  Coyhaique, periodo 11.11.16  al 13.12.16</t>
  </si>
  <si>
    <t>Por servicio telefonía fija, renta mensual, período noviembre 2016.</t>
  </si>
  <si>
    <t>Por servicio telefonía fija, renta mensual, período diciembre 2016.</t>
  </si>
  <si>
    <t xml:space="preserve">Orden de Compra </t>
  </si>
  <si>
    <t>Petróleo para caldera, calefacción Fiscalía Local de Chile Chico.</t>
  </si>
  <si>
    <t>Washington Omar Fica Burgos</t>
  </si>
  <si>
    <t>2.483.720-3</t>
  </si>
  <si>
    <t xml:space="preserve">Orden de Servicio </t>
  </si>
  <si>
    <t xml:space="preserve">Diferencia por cambio de fecha pasaje Fiscal Regional. </t>
  </si>
  <si>
    <t>Pasajes aéreos a  Santiago para Abogado Asistente Fiscalía Local de Cocharne.  Jornada Nacional UCIEX.</t>
  </si>
  <si>
    <t>Turismo Cocha S.A.</t>
  </si>
  <si>
    <t>81.821.100-7</t>
  </si>
  <si>
    <t>Pasajes aéreos a Santiago para Abogado Asesor. Diligencias causa.  O/C N° 697209-46-CM16 del 06/12/2016 CHILECOMPRA.</t>
  </si>
  <si>
    <t>DER N° 16/2016</t>
  </si>
  <si>
    <t>Licitación Privada Mayor para servicio de provisión e instalación de equipos de aire acondicionado para auditorium de Fiscalía Regional de Aysén. Resol. DER N° 16/2016 del 06/12/2016.</t>
  </si>
  <si>
    <t>Héctor Joel Oakley Banares</t>
  </si>
  <si>
    <t>10.198.101-0</t>
  </si>
  <si>
    <t>DVR HD 8 canales sin dsco para cámaras de seguridad de Fiscalía Local de Cochrane</t>
  </si>
  <si>
    <t>Soc. Austrl TELECOM Ltda.</t>
  </si>
  <si>
    <t>76.363.705-0</t>
  </si>
  <si>
    <t>DER N° 17/2016</t>
  </si>
  <si>
    <t>Licitación Privada Mayor para servicio de provisión e instalación de piso flotante  para Fiscalía Local de Chile Chico. Resol. DER N° 17/2016 del 12/12/2016.</t>
  </si>
  <si>
    <t>Héctor Samuel Maldonado Aguirre</t>
  </si>
  <si>
    <t>10.640.860-2</t>
  </si>
  <si>
    <t>Pasajes aéreos a Santiago para Jefe URAVIT.  Jornada de Transferencia de Experiencia.</t>
  </si>
  <si>
    <t>Arriendo quincho para actividad "Día de la Familia", Programa de Prevención de Consumo de Alcohol y Drogas Fiscalía Regional de Aysén</t>
  </si>
  <si>
    <t>Arriendo Maq. Liliana Herández J. E.I.R.L.</t>
  </si>
  <si>
    <t>76.540.624-2</t>
  </si>
  <si>
    <t>Servicentro Aysén Patagonia Ltda.</t>
  </si>
  <si>
    <t>76.295.154-1</t>
  </si>
  <si>
    <t>Servicio de traslado de petróleo diesel para caldera, calefacción Fiscalía Local de Aysén.</t>
  </si>
  <si>
    <t>Bebidas para "Día de la Familia", actividad inserta en el Programa de Prevención de Consumo Alcohol y Drogas Fiscalía Regional de Aysén</t>
  </si>
  <si>
    <t>Susana González Padilla</t>
  </si>
  <si>
    <t>6.559.432-3</t>
  </si>
  <si>
    <t>Servicio coffee break para Taller de Trabajo equipo Fiscalía Local de Aysén.  Capacitación autónoma.</t>
  </si>
  <si>
    <t>Gabriela Esther Leiva Oyarzún</t>
  </si>
  <si>
    <t>13.123.549-6</t>
  </si>
  <si>
    <t>Pasajes barcaza a Chile Chico para Asesor Comunicacional.  Grabaciones para video Cuenta Pública en Fiscalía Local de Chile Chico</t>
  </si>
  <si>
    <t>Soc. Marítima y Comercial SOMARCO Ltda.</t>
  </si>
  <si>
    <t>80.925.100-4</t>
  </si>
  <si>
    <t>Por derechos de aseo domiciliario Fiscalía Regional de Aysén</t>
  </si>
  <si>
    <t>Ilustre Municipalidad de Coyhaique</t>
  </si>
  <si>
    <t>69.240.300-2</t>
  </si>
  <si>
    <t>Persianas para Fiscalías Locales de Coyhaique, Aysén, Cisnes, Chile Chico y Cochrane.</t>
  </si>
  <si>
    <t>Izurieta y Compañia Limitada</t>
  </si>
  <si>
    <t>77.279.060-0</t>
  </si>
  <si>
    <t>Diseño de oficinas, escaleras y auditorium Fiscalía Regional de Aysén - 2da. Etapa</t>
  </si>
  <si>
    <t>Andres Ariel Alejandro Villouta Contreras</t>
  </si>
  <si>
    <t>8.393.335-6</t>
  </si>
  <si>
    <t>Petróleo para caldera, calefacción Fiscalía Regional de Aysén y Fiscalía Local de Coyhaique.</t>
  </si>
  <si>
    <t>Jaime René Carrillo Vera</t>
  </si>
  <si>
    <t>5.084.436-6</t>
  </si>
  <si>
    <t>Combustible para generador de emergencia de Fiscalía Regional de Aysén</t>
  </si>
  <si>
    <t>5.084.436-7</t>
  </si>
  <si>
    <t>12 Sillas gerencial reclinable base aluminio para Fiscalía Regional de Aysén.  O/C N° 697209-53-CM16 del 14/12/2016 de Chilecompra.</t>
  </si>
  <si>
    <t>DESITEC S.A.</t>
  </si>
  <si>
    <t>76.207.975-5</t>
  </si>
  <si>
    <t>2 Televisores Samsung pantalla LED de 50" para Fiscalía Regional de Aysén.  O/C N° 697209-47-CM16 de fecha 12/12/2016 de Chilecompra.</t>
  </si>
  <si>
    <t>2 videoproyectores para Fiscalía Regional de Aysén.  O/C N° 697209-50-CM16 de fecha 12/12/2016 de Chilecompra</t>
  </si>
  <si>
    <t>Soc. Comercial Forteza y Cía. Ltda.</t>
  </si>
  <si>
    <t>Trituradora de papel, marca IDEAL, modelo 2220 para Fiscalía Regional de Aysén (equipamiento SACFI). O/C N° 697209-48-CM16 de fecha 12/12/2016 de Chilecompra.</t>
  </si>
  <si>
    <t>Comercial e Importadora VIEYOR Limitada</t>
  </si>
  <si>
    <t>FR N° 1689/2016</t>
  </si>
  <si>
    <t>Provisión e instalación de equipos de aire acondicionado más bombas de condensado y sistemas circuito eléctrico, Fiscalía Regional de Aysén.</t>
  </si>
  <si>
    <t>Jorge Enrique Toledo Barrera</t>
  </si>
  <si>
    <t>10.736.838-8</t>
  </si>
  <si>
    <t>Adquisición de 4 notebook para equipamiento sala de entrevista Fiscalías Locales de Chile Chico, Aysén, Cisnes y Cochrane. O/C N° 697209-54-CM16 de fecha 14/12/2016 de Chilecompra.</t>
  </si>
  <si>
    <t>Publicación llamado a concurso cargo AOC U. Análisis Criminal y Focos Investigativos FR Aysén, grado XV</t>
  </si>
  <si>
    <t>Empresa Periodística de Aysén S.A.</t>
  </si>
  <si>
    <t>96.843.890-5</t>
  </si>
  <si>
    <t>Pasajes a Santiago para Jefe UFAR. Reunión de Comisión SGD. O/C N° 697209-37-CM16 del 08/11/2016 de Chilecompra</t>
  </si>
  <si>
    <t>SKY Airlines S. A.</t>
  </si>
  <si>
    <t>88.417.000-1</t>
  </si>
  <si>
    <t>Compañía Tamango S.A.</t>
  </si>
  <si>
    <t>96.695.300-4</t>
  </si>
  <si>
    <t>Adquisición de 400 resmas papel Equalit oficio para Fiscalía Regional de Aysén. O/C N° 697209-64-CM16 del 21/12/2016 Chilecompra.</t>
  </si>
  <si>
    <t>Servicio de mantención 30.000 km vehículo Toyota 4-runner patente GKKH-44, asignado al Fiscal Regional de Aysén</t>
  </si>
  <si>
    <t>Importadora Transworld Supply Ltda.</t>
  </si>
  <si>
    <t>76.045.356-0</t>
  </si>
  <si>
    <t>Adquisición de 4 televisores de 40" para equipamiento salas de entrevistas de Fiscalías Locales de Chile Chico, Aysén, Cisnes y Cochrane. O/C N° 697209-61-CM16 del 21/12/2016 Chilecompra.</t>
  </si>
  <si>
    <t>Grabadora de voz Sony ICD-PX440, equipamiento SACFI FR Aysén.  O/C N° 697209-63-CM16 del 21/12/2016 de Chilecompra</t>
  </si>
  <si>
    <t>Comercial 2050 SPA</t>
  </si>
  <si>
    <t>76.324.469-5</t>
  </si>
  <si>
    <t>Consumo energía eléctrica Fiscalía  Local Aysén, periodo 22/11/16 al 22/12/16.</t>
  </si>
  <si>
    <t>Adqusición equipos de amplificación para Fiscalía Regional de Aysén.  O/C N° 697209-66-CM16 del 26/12/2016 de Chilecompra.</t>
  </si>
  <si>
    <t>J.P.M.A. Ingeniería y Construcción Ltda.</t>
  </si>
  <si>
    <t>76.258.699-1</t>
  </si>
  <si>
    <t>Adqusición equipos de amplificación para Fiscalía Regional de Aysén.  O/C N° 697209-67-CM16 del 26/12/2016 de Chilecompra</t>
  </si>
  <si>
    <t>Videocorp Ing. y Telecomunic. S.A.</t>
  </si>
  <si>
    <t>Adquisición equipos de amplificación para Fiscalía Regional de Aysén.  O/C N° 697209-68-CM16 del 26/12/2016 de Chilecompra</t>
  </si>
  <si>
    <t>Adquisición combustible para Fiscalía Regional de Aysén.  O/C N° 697209-69-CM16 del 26/12/2016 de Chilecompra</t>
  </si>
  <si>
    <t>Compañía de Petróleos de Chile COPEC S.A.</t>
  </si>
  <si>
    <t>Servicio traslados taxi Fiscalía Regional Aysén y Fiscalía Local de Coyhaique</t>
  </si>
  <si>
    <t>Juan Fernando García Mansilla</t>
  </si>
  <si>
    <t>7.927.278-7</t>
  </si>
  <si>
    <t>Calendarios escritorios 2017 para Fiscalía Regional de Aysén.</t>
  </si>
  <si>
    <t>Diseñadores del Sur Ltda.</t>
  </si>
  <si>
    <t>76.002.966-1</t>
  </si>
  <si>
    <t>Adquisición de 80 sillas para Fiscalía Regional de Aysén.  O/C N° 697209-59-CM16 del 21/12/16 de Chilecompra</t>
  </si>
  <si>
    <t xml:space="preserve">Comercializadora Abastechile Limtada </t>
  </si>
  <si>
    <t>76.334.046-5</t>
  </si>
  <si>
    <t>Provisión e instalación de motores del sistema de apertura eléctrica de 2 portones vehiculares de Fiscalía Local de Aysén.</t>
  </si>
  <si>
    <t>Electrónica Mirna González Ibaceta E.I.R.L.</t>
  </si>
  <si>
    <t>76.491.185-7</t>
  </si>
  <si>
    <t>Pintura interior y exterior dependencias de la Fiscalía Loal de Cochrane.</t>
  </si>
  <si>
    <t>Segundo Andalicio Fica Burgos</t>
  </si>
  <si>
    <t>9.195.557-1</t>
  </si>
  <si>
    <t>Trituradora para Fiscalía Regional de Aysén, O/C N° 697209-62-CM16 de fecha 21/12/2016. de Chilecompra</t>
  </si>
  <si>
    <t>Renovación suscripción anual 2017 diario El Divisadero para la Fiscalías Regional de Aysén y Fiscalías Locales de Coyhaique y Aysén</t>
  </si>
  <si>
    <t>Renovación suscripción anual 2017 El Diario de Aysén para la Fiscalías Regional de Aysén y Fiscalías Locales de Coyhaique y Aysén</t>
  </si>
  <si>
    <t>Consumo energía eléctrica Fiscalía  Local de Cochrane, periodo 26/10/16 al 27/12/16.</t>
  </si>
  <si>
    <t>Consumo energía eléctrica Fiscalía  Local de Cisnes, periodo 26/10/16 al 27/12/16.</t>
  </si>
  <si>
    <t>Adquisición de cámara fotografica para Fiscalía Regional de Aysén.  O/C N° 697209-49-CM16 del  12/12/2016 de Chilecompra</t>
  </si>
  <si>
    <t>Tododigital SPA</t>
  </si>
  <si>
    <t>Adquisición de telón para equipamiento SACFI Fiscalía Regional de Aysén. O/C N° 697209-51-CM16 del 12/12/2016 de Chilecompra</t>
  </si>
  <si>
    <t>Adquisición de cámara filmadora para equipamiento SACFI Fiscalía Regional de Aysén. O/C N° 697209-51-CM16 del 12/12/2016 de Chilecompra.</t>
  </si>
  <si>
    <t>Adquisición de UPS para equipamiento SACFI Fisclaía Regional de Aysén.  O/C N° 697209-56-CM16 del 14/12/2016 de Chilecompra</t>
  </si>
  <si>
    <t>Chilena de Computación Limitada</t>
  </si>
  <si>
    <t>Adquisición de 3 UPS para equipamiento SACFI Fiscalía Regional de Aysén. O/C N° 697209-57-CM16 del 14/12/2016 de Chilecompra.</t>
  </si>
  <si>
    <t>Adquisición de UPS para equipamiento Sala de Entrevistas Fiscalías Locales de Chile Chico, Aysén, Cisnes y Cochrane. O/C N° 697209-60-CM16 del 21/12/2016 de Chilecompra.</t>
  </si>
  <si>
    <t>FR N° 2050/2016</t>
  </si>
  <si>
    <t>Reparación persianas de Fiscalía Regional de Aysén y Fiscalía Local de Coyhaique</t>
  </si>
  <si>
    <t>Víctor Antonio Barrios Poblete</t>
  </si>
  <si>
    <t>12.060.977-7</t>
  </si>
  <si>
    <t>Reparación DVR, cambio disco duro, de la Fiscalía Local de Cochrane</t>
  </si>
  <si>
    <t>Conrado Javier Leiva Flores</t>
  </si>
  <si>
    <t>16.101.790-6</t>
  </si>
  <si>
    <t>Combustible para vehículos Fiscalía Regional de Aysén. O/C N° 697209-71-CM16 del 30/12/2016 de Chilelecompra</t>
  </si>
  <si>
    <t>Adquisición de resmas de papel tamaño oficio para Fiscalía Regional de Aysén. O/C N° 697209-72-CM16 del 30/12/2016 de Chilecompra.</t>
  </si>
  <si>
    <t>Galvanos de madera para Fiscalía Regional de Aysén. Reconocimientos protocolares.</t>
  </si>
  <si>
    <t>Marco Antonio Ossa Carrasco</t>
  </si>
  <si>
    <t>15.968.917-4</t>
  </si>
  <si>
    <t>Provisión y aplicación de pintura interior de edificio  de Fiscalía Regional de Aysén y Fiscalía Local de Coyhaique (incluye materiales).</t>
  </si>
  <si>
    <t>Víctor Claudio Opitz Vargas</t>
  </si>
  <si>
    <t>11.910.740-7</t>
  </si>
  <si>
    <t>Petróleo para caldera, calefacción Fiscalía Local de Cisnes.</t>
  </si>
  <si>
    <t>Carlos Biere Morales</t>
  </si>
  <si>
    <t>6.070.261-6</t>
  </si>
  <si>
    <t>Adquisición de bolsos para notebook para Fiscalía Regional de Aysén, O/C N° 697209-70-CM16 del 28/12/2016 de Chilecompra</t>
  </si>
  <si>
    <t>Instalación y reposición de motor eléctrico portón de Fiscalía Local de Cochrane.</t>
  </si>
  <si>
    <t>Marvin Joel Arriagada Jaramillo</t>
  </si>
  <si>
    <t>10.461.695-K</t>
  </si>
  <si>
    <t>Petróleo para caldera, calefacción Fiscalía Local de Aysén.</t>
  </si>
  <si>
    <t>Sociedad Comercial Risopatrón Ltda.</t>
  </si>
  <si>
    <t>78.754.210-7</t>
  </si>
  <si>
    <t>FR N° 2052/2016</t>
  </si>
  <si>
    <t>Servicio de traslado de muebles oficina desde Santiago hasta Coyhaique, para Fiscalía Regional de Aysén. RES. FR N° 2052/2016 del 30/12/16 que dispone contratación directa.</t>
  </si>
  <si>
    <t>Transportes Zona Sur S.A.</t>
  </si>
  <si>
    <t>78.451.570-2</t>
  </si>
  <si>
    <t>Petróleo para caldera, calefacción Fiscalía Local de Cochrane.</t>
  </si>
  <si>
    <t>Inversiones J y M Ltda.</t>
  </si>
  <si>
    <t>76.061.563-3</t>
  </si>
  <si>
    <t>FR N° 2051/2016</t>
  </si>
  <si>
    <t>Mantención y reconfiguración central de incendio Fiscalía Regional de Aysén.</t>
  </si>
  <si>
    <t>Constructora Tehuelche SPA</t>
  </si>
  <si>
    <t>76.494.755-K</t>
  </si>
  <si>
    <t>DER N° 18/2016</t>
  </si>
  <si>
    <t>Servicio de provisión y aplicación de pintura en fachada exterior de Fiscalía Regional Aysén y Fiscalía Local de Coyhaique. Resol. DER N° 18/2016 del 29/12/16 adjudica licitación privada mayor.</t>
  </si>
  <si>
    <t>CYDEST LTDA.</t>
  </si>
  <si>
    <t>78.813.180-1</t>
  </si>
  <si>
    <t>Petróleo para caldera, calefacción Fiscalía Regional de Aysén y Fiscalía Local de Coyhaique, Aprovisionamiento 2017</t>
  </si>
  <si>
    <t>FN/MP N° 2426/2016</t>
  </si>
  <si>
    <t>Equipamiento Salas de Entrevistas para las Fiscalías de Aysén, Chile Chico, Cisnes y Cochrane.</t>
  </si>
  <si>
    <t>Recargas de agua para Fiscalía Regional de  Aysén.</t>
  </si>
  <si>
    <t>Aqua Aysén Ltda.</t>
  </si>
  <si>
    <t>77.650.840-3</t>
  </si>
  <si>
    <t>Petróleo diesel para vehículo FR Aysén, camioneta  patente HF.XD-88</t>
  </si>
  <si>
    <t>Franqueo convenido,  consumo mes de diciembre 2016</t>
  </si>
  <si>
    <t>Pago de Energía eléctrica periodo 12/11/2016 al 12/12/2016, Nº de Cliente 9363547 correspondiente a Fiscalía Local de Freirina ( 726 KWT).</t>
  </si>
  <si>
    <t>EMELAT S.A.</t>
  </si>
  <si>
    <t>87.601.500-5</t>
  </si>
  <si>
    <t>Pago de Energía eléctrica periodo 26/11/2016 al 26/12/2016, Nº de Cliente 9452185, correspondiente a Fiscalía Local de Vallenar (2.531 KWT ).</t>
  </si>
  <si>
    <t>Pago de Compromisos de Consumo de Electricidad para la Fiscalía Regional de Atacama Nic Nº9397315 periodo del 29/11/2016 al 28/12/2016 ( Diciembre 5.874 KW).</t>
  </si>
  <si>
    <t>Pago de Energía eléctrica periodo 19/10/2016 al 18/11/2016, Nº de Cliente 9362742, correspondiente a la Fiscalía Local de Diego de Almagro (688 KWT ).</t>
  </si>
  <si>
    <t>Pago de Compromisos de Consumo de Electricidad para la Fiscalía Regional de Atacama Nic Nº9397315 periodo del 29/11/2016 al 28/12/2016 ( diciembre 4.688 KW)</t>
  </si>
  <si>
    <t>Pago de Energía eléctrica periodo 11/11/2016 al 10/12/2016, Nº de Cliente 9348935 correspondiente a Fiscalía Local de Chañaral  (702 KWh).</t>
  </si>
  <si>
    <t>Pago de Energía eléctrica periodo 30/11/2016 al 29/12/2016, Nº de Cliente 9446442, Correspondiente a Fiscalía Local de Caldera ( 1.034 KWT)</t>
  </si>
  <si>
    <t>Servicio telefónico fijo ubicado en el Tribunal Oral en lo penal, Nº de teléfono 52-2214789, cliente 739879500, periodo Diciembre 2016.</t>
  </si>
  <si>
    <t>TELEFONICA CHILE S.A.</t>
  </si>
  <si>
    <t>Gasto de Agua Potable periodo 02/11/2016 al 02/12/2016, Nº de Servicio 151767-8 correspondiente a la Fiscalía Local de Freirina, consumo de 21 m3</t>
  </si>
  <si>
    <t>AGUAS CHAÑAR S.A..</t>
  </si>
  <si>
    <t>99.542.570-K</t>
  </si>
  <si>
    <t>Rentas mensuales enlaces de telecomunicaciones periodo Noviembre y Diciembre 2016, Contrato de plataforma integral de comunicaciones del Ministerio Publico.</t>
  </si>
  <si>
    <t>ENTEL TELEFONIA LOCAL S.A.</t>
  </si>
  <si>
    <t>Pago de Compromisos de Consumo de Valija Comercial y Franqueo convenido para la Fiscalía Local de Freirina, Noviembre 2016, ( 73 cartas) , Resol. Nº 4 y Nº 185 del 19/01/2001 y 13/08/2001</t>
  </si>
  <si>
    <t>Gasto de Agua Potable periodo 11/11/2016 (2081 m3) al 13/12/2016 (2093 m3), Nº de Servicio 318353-K correspondiente a la Fiscalía Local de Chañaral (12 M3)</t>
  </si>
  <si>
    <t>Gasto de Agua Potable periodo 11/11/2016 (2144 m3) al 13/12/2016 (2150 m3), Nº de Servicio 321748-5 correspondiente a la Fiscalía Local de Diego de Almagro (6 M3)</t>
  </si>
  <si>
    <t>Gasto de Agua Potable periodo 03/11/2016 al 03/12/2016, Nº de Servicio 182525-9 correspondiente a la Fiscalía Regional de Atacama, consumo de 33 m3</t>
  </si>
  <si>
    <t>Gasto de Agua Potable periodo 28/10/2016 al 28/11/2016, Nº de Servicio 609623-9 correspondiente a la Fiscalía Local de Caldera, consumo de 15 m3.</t>
  </si>
  <si>
    <t>Gasto de Agua Potable periodo 04/11/2016 al 05/12/2016, Nº de Servicio 58128-3 correspondiente a la Fiscalía Local de Copiapó, consumo de 42 m3.</t>
  </si>
  <si>
    <t>Gasto de Agua Potable periodo 05/11/2016 al 06/12/2016, Nº de Servicio 129472-5 correspondiente a la Fiscalía Local de Vallenar, consumo de 19 m3.</t>
  </si>
  <si>
    <t>Pago de Compromisos de Consumo de Valija Comercial y Franqueo convenido para la Fiscalía Local de Freirina, Noviembre 2016, ( 73 cartas) , Resol. Nº 4 y Nº 185 del 19/01/2001 y 13/08/2001.</t>
  </si>
  <si>
    <t>Resmas de papel tamaño oficio y tamaño carta para la Fiscalía Regional y Fiscalías Locales de la Región de Atacama.</t>
  </si>
  <si>
    <t>HAWAS JASEN HNOS. Y CIA LTDA.</t>
  </si>
  <si>
    <t>79.980.770-K</t>
  </si>
  <si>
    <t>Tarjetas de presentación para nuevas autoridades de la Fiscalía Regional de Atacama, F.R. - D.E.R. - Jefa UGI - Jefe URAVIT y nuevos fiscales Jefes de las Fiscalías de Copiapó y Caldera.</t>
  </si>
  <si>
    <t xml:space="preserve">MAURICIO JULIAN GALVEZ </t>
  </si>
  <si>
    <t>12.839.978-K</t>
  </si>
  <si>
    <t>Materiales de aseo y oficina para la Fiscalía Local de Freirina.</t>
  </si>
  <si>
    <t>Materiales de oficina para la Fiscalía Local de Chañaral.</t>
  </si>
  <si>
    <t>Materiales de aseo y oficina para la Fiscalía Local de Caldera, para los meses de Diciembre y Enero.</t>
  </si>
  <si>
    <t>Materiales de oficina y aseo para la Fiscalía Regional de Atacama, para los meses de diciembre , enero y febrero 2017.</t>
  </si>
  <si>
    <t>Materiales de aseo y oficina para la Fiscalía Local de Copiapó, para los meses de Diciembre - Enero y Febrero 2017.</t>
  </si>
  <si>
    <t>Materiales de oficina recepción de la O.C. mercado publico N°696011-40-CM16.</t>
  </si>
  <si>
    <t>AKKUARIOS S.A.</t>
  </si>
  <si>
    <t>77.552.510-K</t>
  </si>
  <si>
    <t>Libro "Todos Fueron Culpables" de la autora Lilian Olivares. (3 ejemplares)</t>
  </si>
  <si>
    <t>PONTIFICIA UNIVERSIDAD CATOLICA DE CHILE</t>
  </si>
  <si>
    <t>81.698.900-0</t>
  </si>
  <si>
    <t>Mobiliario para funcionario en reemplazo de silla obsoleta.</t>
  </si>
  <si>
    <t>Mobiliario para funcionario, en el marco de la implementación de la segunda etapa del Plan de Fortalecimiento.</t>
  </si>
  <si>
    <t>PAMELA DEL CARMEN CAMPUSANO BUGUENO</t>
  </si>
  <si>
    <t>11.940.773-7</t>
  </si>
  <si>
    <t>Cámara fotográfica para renovar equipo de la Fiscalía Local de Vallenar, solicitada por asesor comunicacional.</t>
  </si>
  <si>
    <t>78.885.550-8</t>
  </si>
  <si>
    <t>Ventilador de aspas para Jefa UGI.</t>
  </si>
  <si>
    <t>Taco calendario 2017 para Fiscales y Funcionarios de la Fiscalía de Atacama.</t>
  </si>
  <si>
    <t>Bolsos para Notebook enviados desde la Fiscalía Nacional para las F. Locales, se opta por proveedor por la calidad del producto y contar con stock para entrega inmediata.</t>
  </si>
  <si>
    <t>Simon Ramirez, participación en reunión  de Comisión de Capacitación, a realizada el día 22 de diciembre en la ciudad de Santiago.</t>
  </si>
  <si>
    <t>TURISMO COCHA S.A.</t>
  </si>
  <si>
    <t>Pedro Pablo Orellana y Javier Castro Jofre, para participar en la primera Jornada de Capacitación en Cooperación Internacional en Materia Penal y Extradiciones los días 15 y 16 de diciembre, a realizarse en la ciudad de Santiago.</t>
  </si>
  <si>
    <t>Luis Delgado, participación en reunión  de Comisión de Capacitación, a realizada el día 22 de diciembre en la ciudad de Santiago.</t>
  </si>
  <si>
    <t>Juan Andres Pucheu, relator para la jornada "Trabajos por Procesos Inter-Unidades" a realizada el día 15 de Diciembre, en el marco de la ejecución del Programa de Capacitación Regional 2016.</t>
  </si>
  <si>
    <t>Alexis Rogat Lucero, participación en Consejo General de Fiscales, a realizarse en la ciudad de Santiago.</t>
  </si>
  <si>
    <t>Luis Delgado - Miriam Cruz - Marcelo Miranda - Alejandra Cortes, participación en Jornada informativa y de preparación para el proceso de Evaluación del CGI 2016, a realizarse el día 16 de enero en la ciudad de Iquique, Fiscalía Regional de Tarapacá.</t>
  </si>
  <si>
    <t>Publicación de llamado a concurso para los cargos de 2 Técnico Operativo y 2 administrativos para las Fiscalías Locales de Copiapó y Vallenar.</t>
  </si>
  <si>
    <t>Recarga de extintores CO2 y PQS</t>
  </si>
  <si>
    <t>RICARDO PIZARRO BAEZ</t>
  </si>
  <si>
    <t>7.733.368-1</t>
  </si>
  <si>
    <t>Mejora de oficina Fiscal Regional, comprende cambio de alfombra a piso flotante, pintura de muros y cambio de WC, se opta por proveedor por contar con disponibilidad inmediata para realizar el trabajo.</t>
  </si>
  <si>
    <t>VIGMAGAS SPA</t>
  </si>
  <si>
    <t>76.560.184-3</t>
  </si>
  <si>
    <t>Renovación de persianas en oficina de Fiscal Regional.</t>
  </si>
  <si>
    <t>MARIO TORO MENDOZA</t>
  </si>
  <si>
    <t>4.371.519-4</t>
  </si>
  <si>
    <t>Cortinas verticales con protección solar para salón de reuniones de la Fiscalía Regional de Atacama y persiana para puerta de salón de reuniones de URAVIT.</t>
  </si>
  <si>
    <t>Retiro y cambio de piso en oficinas de Jefa UGI y DER, edificio de la Fiscalía Regional de Atacama. (retiro de alfombra y cambio a piso vinílico)</t>
  </si>
  <si>
    <t>Servicio de Evaluación Psicolaboral para suplencia externa del cargo de profesional de URAVIT de la Fiscalía Regional de Atacama, para Carolina Bianchi Cañas.</t>
  </si>
  <si>
    <t>RANDSTAD SERVICIOS LTDA.</t>
  </si>
  <si>
    <t>76.437.740-0</t>
  </si>
  <si>
    <t>Servicio de Evaluación Psicolaboral para suplencia externa, articulo 70, del cargo de abogado asistente de la Fiscalía Local de Copiapó.</t>
  </si>
  <si>
    <t>SUSANA DEL PILAR CORTES VALLEJOS</t>
  </si>
  <si>
    <t>10.942.937-6</t>
  </si>
  <si>
    <t>Arriendo de salón y servicio de Coffe break, para el desarrollo de la actividad denominada "Actividad deportiva al aíre libre por equipos de trabajo" a realizarse el día 20 de diciembre, en el marco de la ejecución del Plan Preventivo de Drogas.</t>
  </si>
  <si>
    <t>CONSULTORA TOBAR Y TORO LIMITADA</t>
  </si>
  <si>
    <t>76.291.933-8</t>
  </si>
  <si>
    <t>Servicio de Hospedaje para relator de taller "Trabajo en equipo y por procesos inter-unidades" a realizarse el 15 de diciembre en el marco del desarrollo del Plan Regional de Capacitación 2016.</t>
  </si>
  <si>
    <t>COMERCIAL OASIS DE ATACAMA LTDA.</t>
  </si>
  <si>
    <t>76.006.523-4</t>
  </si>
  <si>
    <t>Copia Escritura Publica de Contrato de arrendamiento entre Sindicatos de Estibadores y Desestibadores Portuarios de Chañaral y el Ministerio Publico Fiscalía Regional de Atacama. (exento de reglamento Art. 1 letra L)</t>
  </si>
  <si>
    <t>LUIS IGNACIO MANQUEHUAL MERY</t>
  </si>
  <si>
    <t>12.883.789-2</t>
  </si>
  <si>
    <t>Servicio de mantenimiento de los equipos de aire acondicionado de la Fiscalía Regional y Fiscalía Local de Copiapó</t>
  </si>
  <si>
    <t>RICARDO ERNESTO NAVEA CORTES</t>
  </si>
  <si>
    <t>11.422.896-6</t>
  </si>
  <si>
    <t>Servicio de fumigación para la Fiscalía Regional de Atacama, Fiscalías Locales de Chañaral, Diego de Almagro, Caldera, Copiapó, Freirina y Fiscalía Local de Vallenar.</t>
  </si>
  <si>
    <t>NELSON IBARRA PALACIOS</t>
  </si>
  <si>
    <t>6.649.135-8</t>
  </si>
  <si>
    <t>Servicio de Pintura y cambio de papel mural del primer piso (salón de reuniones, recepción, oficinas y pasamanos hasta el tercer piso) del edificio de la Fiscalía Regional de Atacama.</t>
  </si>
  <si>
    <t>Retiro y construcción de cierre perimetral, reposición muro del fondo de la Fiscalía Regional de Atacama. (12 metros lineales)</t>
  </si>
  <si>
    <t>LUIS ALBERTO CARRASCO ESCOBAR</t>
  </si>
  <si>
    <t>9.146.844-1</t>
  </si>
  <si>
    <t>Relator Curso "Taller Trabajo por Procesos Inter-Unidades" realizado el 15 de diciembre en el marco del Plan Regional de Capacitación. (se reconoce gasto)</t>
  </si>
  <si>
    <t>SOC. ASESOR E INV. JUAN PUCHEU MORIS</t>
  </si>
  <si>
    <t>76.119.042-3</t>
  </si>
  <si>
    <t>Retiro y construcción de muro perimetral, reposición de muro lateral izquierdo de la Fiscalía Regional de Atacama, corte y retiro de planta.</t>
  </si>
  <si>
    <t>Servicio de pintura de cierre perimetral de la fiscalía Regional de Atacama.</t>
  </si>
  <si>
    <t>MAMLIO CABRERA VERGARA</t>
  </si>
  <si>
    <t>9.434.982-6</t>
  </si>
  <si>
    <t>Servicio de mantención correctiva y preventiva de los equipos de aire acondicionado de las Fiscalía Locales de Vallenar, Diego, Caldera y dependencias de URAVIT.</t>
  </si>
  <si>
    <t>Servicio Pericial psicológico, Fiscalía Local de Vallenar.</t>
  </si>
  <si>
    <t>JAIME MARCELO SEGOVIA FLORES</t>
  </si>
  <si>
    <t>12.219.953-3</t>
  </si>
  <si>
    <t>Servicio Pericial  FL de Caldera, Fiscal Álvaro Cordova.</t>
  </si>
  <si>
    <t>FANNY ALEJANDRA LEON ORELLANA</t>
  </si>
  <si>
    <t>13.221.586-3</t>
  </si>
  <si>
    <t>Servicio Pericial  FL de Copiapó, Fiscal Christian Gonzalez Carriel.</t>
  </si>
  <si>
    <t>Servicio Pericial causa , Fiscal Christian Gonzalez Carriel, Fiscalía Local de Copiapó.</t>
  </si>
  <si>
    <t>Reparación de aire acondicionado y ampolleta neblinero izquierdo de vehículo institucional FORD EXPLORER, placa patente CK CY-96.</t>
  </si>
  <si>
    <t>Auto Summit Chile S.A.</t>
  </si>
  <si>
    <t>96.924.460-8</t>
  </si>
  <si>
    <t>Adquisición de tarjetas institucionales para el uso de: Director Sr. Antonio Segovia (200 tarjetas); Sra. Monserrat Ramírez Herrera (100 tarjetas);Sr. Álvaro Hernández Ducos (100 tarjetas); Sra. Maria Luisa Montenegro (100 tarjetas); Sr. Daniel Soto Betancourt (100 tarjetas); Sr. Luis Toledo Ríos de Unidad de Drogas  y nuevos directivos:  Sra. Verónica Cerda Fajardín, Directora de Comunicaciones (100 tarjetas); Sr. Mauricio Salinas Chaud, Jefe de Gabinete (100 tarjetas)</t>
  </si>
  <si>
    <t>Impresos Jemba S.A.</t>
  </si>
  <si>
    <t>96.896.650-2</t>
  </si>
  <si>
    <t>FN/MP N°623</t>
  </si>
  <si>
    <t>Arriendo de 19 micrófonos cuello de cisne con parlante individual para delegados + 1 para presidente, para Capacitación de Sistemas Internacionales de DD.HH de UCIEX, el día jueves 01 de diciembre de 2016, en la Sala de Consejo de la Fiscalía Nacional.</t>
  </si>
  <si>
    <t>Servicios Técnicos Audiovisuales Limitada</t>
  </si>
  <si>
    <t>78.190.300-0</t>
  </si>
  <si>
    <t>Arriendo de 22 micrófonos cuello de cisne con parlante individual para delegados + 1 para presidente, para Sesión Ordinaria N° 4 del Consejo General de Fiscales, los días jueves 15 y viernes 16 de diciembre de 2016, en la Sala de Consejo de la Fiscalía Nacional.</t>
  </si>
  <si>
    <t>Renovación suscripción anual a Diario La Tercera más Revista Que Pasa. De lunes a domingo en General Mackenna N°1369 para uso de la Directora Ejecutiva Nacional.  Contrato: 1516813</t>
  </si>
  <si>
    <t>Promoservice S.A.</t>
  </si>
  <si>
    <t>Empresa El Mercurio SPA</t>
  </si>
  <si>
    <t>FN/MP N° 2039</t>
  </si>
  <si>
    <t>Pasaje aéreo nacional para el Sr. Esteban Loncopan, Santiago/Arica/Santiago, 06 al 07 de diciembre el 2016.  (Visita de acompañamiento para implementación de los procesos de ingreso y asignación).</t>
  </si>
  <si>
    <t>Pasaje aéreo nacional para el Sr. Cristian farfan Menares, Santiago/Arica/Santiago, 06 al 07 de diciembre el 2016.  (Visita de acompañamiento para implementación de los procesos de ingreso y asignación).</t>
  </si>
  <si>
    <t>FN/MP Nº 2146</t>
  </si>
  <si>
    <t>Compra de 05 galvanos diploma 15M inglés, en madera mañío, con placa metallex color cobre, grabado en láser. Corresponde a Premio Ministerio Público 2016.</t>
  </si>
  <si>
    <t>Artesanía Desmadryl Limitada</t>
  </si>
  <si>
    <t>79.757.890-8</t>
  </si>
  <si>
    <t>Contratación de servicios hoteleros; 01 arriendo de salón Arriondas, montaje en U para 25 personas; 25 servicios de coffee break AM, alternativa C; 25 servicios de coffee break PM, alternativa B; 01 servicios de arriendo: datashow, amplificación (incluye 01 micrófono de solapa y 01 micrófono inalámbrico) y telón. Jornada de evaluación de trabajo 2016, a realizarse el día 20 de diciembre del 2016.</t>
  </si>
  <si>
    <t>Hotelera Holanda Ltda.  (Hotel Diego de Almagro Providencia)</t>
  </si>
  <si>
    <t>77.562.000-5</t>
  </si>
  <si>
    <t>Adquisición de 03 soportes de TV HDTEK LCD cielo universal 30-60 pulgadas (Para TV de Comunicaciones y Análisis Criminal)</t>
  </si>
  <si>
    <t>Comercializadora MD Tecnología Ltda.</t>
  </si>
  <si>
    <t>76.469.089-3</t>
  </si>
  <si>
    <t>Adquisición de 10 Kit mouse y teclado Microsoft confort curve USB negro.  Comité Paritario.</t>
  </si>
  <si>
    <t>Ingenieria y Servicios Computacionales Ltda.</t>
  </si>
  <si>
    <t>76.027.716-9</t>
  </si>
  <si>
    <t>Contratación de 35 servicios de desayuno, para el día 05 de diciembre del 2016.  Entre el Fiscal Nacional y funcionarias, por conmemoración del día de la secretaria.</t>
  </si>
  <si>
    <t>Banqueteria Nacional SPA</t>
  </si>
  <si>
    <t>76.482.497-0</t>
  </si>
  <si>
    <t>Adquisición de 10 mouse Microsoft MS ARC Touch mouse bluetooth.  Comité Paritario.</t>
  </si>
  <si>
    <t>Adquisición de 10 mouse 3M EM500GPS; 18 mouse pad 3M NW309LE; 12 mouse pad 3M WR-310LEL y 12 kit mouse y teclado Microsoft ccomfort desktop 5050. Comité Paritario.</t>
  </si>
  <si>
    <t>Roland Vorwerk y Cia. Ltda.</t>
  </si>
  <si>
    <t>Adquisición de 6 cojines lumbar Kensigton anatómico.  Comité Paritario.</t>
  </si>
  <si>
    <t>Ingenieria y Construcción Ricardo Rodriguez y Cía. Ltda.</t>
  </si>
  <si>
    <t>Adquisición de 10 termos Thermos sifón 1,9 litros Style gris; 100 cucharas Rossler de café y 100 cucharas Rossler de té.</t>
  </si>
  <si>
    <t>Sociedad de Negocios e Inversiones G&amp;S Ltda.</t>
  </si>
  <si>
    <t>76.002.987-4</t>
  </si>
  <si>
    <t>Adqusición de 200 cintas de embalaje Sellocinta transparente 48x40.</t>
  </si>
  <si>
    <t>Comercializadora de Productos de Aseo Renhet SPA</t>
  </si>
  <si>
    <t>76.268.728-3</t>
  </si>
  <si>
    <t>Dimerc S.A.</t>
  </si>
  <si>
    <t>Comercial Red Office Ltda.</t>
  </si>
  <si>
    <t>Adquisición de 100 cuadernos Torre universitario 7mm 100 hojas; 200 toallas de papel Elite 300 mts blanca; 60 pilas Duracell AA; 60 pilas Duracell AAA; 36 cajas de Té Supremo Ceylán Premium 100 bolsitas.</t>
  </si>
  <si>
    <t>Proveedores Integrales Prisa S.A.</t>
  </si>
  <si>
    <t xml:space="preserve">Servicio de 210 masajes descontracturantes. Inicio día miércoles 07 de diciembre del 2016. Actividad política de drogas. </t>
  </si>
  <si>
    <t>Liliana Quintero Piedrahita</t>
  </si>
  <si>
    <t>14.432.355-6</t>
  </si>
  <si>
    <t>Adquisición de 200 tarjetas de presentación para uso de Jessica Gordillo y Nelson Negrete de Unidad de Planificación y Coordinación Estratégica</t>
  </si>
  <si>
    <t>Contratación del servicio de diagramación, impresión y encuadernación de la Revista Jurídica del Ministerio Público N° 67,  Agosto 2016. Tiraje 650 ejemplares</t>
  </si>
  <si>
    <t>Editora e Imprenta MAVAL SPA.</t>
  </si>
  <si>
    <t>79.989.850-0</t>
  </si>
  <si>
    <t>Pasaje aéreo nacional para el Sr. Alvaro Kramer Cisterna, Santiago/La Serena/Santiago, 14 al 15 de diciembre el 2016.  (Visita de acompañamiento para implementación de los procesos de ingreso y asignación). Se da en parte de pago pasaje de Sra. Nelly Salvo.</t>
  </si>
  <si>
    <t>FN/MP Nº 2316</t>
  </si>
  <si>
    <t>Adquisición de 24 videoproyectores ELOAM VH802.</t>
  </si>
  <si>
    <t>Documentcam Chile SPA</t>
  </si>
  <si>
    <t>76.570.919-9</t>
  </si>
  <si>
    <t>Pasaje aéreo nacional para el Sra. Barbara Sanhueza Arancibia, Santiago/Coihaique/Santiago, 13 al 14 de diciembre el 2016.  (Expone en Congreso Internacional de protección al huemul, organizado por SAG).</t>
  </si>
  <si>
    <t>Pasaje aéreo nacional para el Sra. Verónica Hernández Ruiz, Santiago/Punta Arenas/Santiago, 14 al 15 de diciembre el 2016.  (Perito en juicio oral por caso de la FL).</t>
  </si>
  <si>
    <t>Publicación aviso llamado a Licitación Pública "Selección de proveedor del servicio de casino y cafetería para el nuevo edificio institucional de la Fiscalía Nacional", el domingo 11/12/2016, en el diario El Mercurio, cuerpo E-PAR Mod 3X2col</t>
  </si>
  <si>
    <t xml:space="preserve">Adquisición de 01 Licencia Adobe Creative Cloud For Teams All ML suscripciones annual 1 user level.  </t>
  </si>
  <si>
    <t>Centro Regional de Computación e Informática de Concepción S.A. (CRECIC)</t>
  </si>
  <si>
    <t>87.019.000-k</t>
  </si>
  <si>
    <t>Contratación de 99 horas hábiles de consultor junior.  Servicio de soporte de los sistemas OPA-MAPVT, SIAU y Denuncia Directa.</t>
  </si>
  <si>
    <t>Integración e Innovación Tecnológica Xintec Limitada</t>
  </si>
  <si>
    <t>76.017.995-7</t>
  </si>
  <si>
    <t xml:space="preserve">Contratación de 160 horas consultor experto hora hábil y 16 horas consultor experto hora no hábil.  Consultoría experta que permitirá al Ministerio Público contar con un Plan de Desarrollo de Tecnologías de la Información y Comunicación (TIC). </t>
  </si>
  <si>
    <t>Gestión y Soluciones Informaticas Ltda.</t>
  </si>
  <si>
    <t>76.098.072-2</t>
  </si>
  <si>
    <t>Adquisición de 03 cartuchos de tinta HP 980 amarillo; 03 cartuchos de tinta HP 980 negro; 03 cartuchos de tinta HP 980 cyan y 03 cartucho tinta HP 980 magenta.</t>
  </si>
  <si>
    <t>Pasaje aéreo nacional para el Sr. Esteban Loncopán Galaz, Santiago/Iquique/Santiago, 20 al 21 de diciembre el 2016.  (Visita acompañamiento para la implementacion de los procesos de ingreso y asignación)</t>
  </si>
  <si>
    <t>Pasaje aéreo nacional para el Sr. Cristian Farfán Menares, Santiago/Iquique/Santiago, 20 al 21 de diciembre el 2016.  (Visita acompañamiento para la implementacion de los procesos de ingreso y asignación)</t>
  </si>
  <si>
    <t>Pasaje aéreo nacional para la Sra. Marcela Neira VAllejos, Santiago/Iquique/Santiago, 20 al 21 de diciembre el 2016.  (Visita acompañamiento para la implementacion de los procesos de ingreso y asignación)</t>
  </si>
  <si>
    <t xml:space="preserve">Contratación de 112 servicios de coffee break para ceremonia de presentación del "Informe 2016 del observatorio del Narcotráfico en Chile". </t>
  </si>
  <si>
    <t>María del Carmen Pais Aravena</t>
  </si>
  <si>
    <t>4.010.476-3</t>
  </si>
  <si>
    <t xml:space="preserve">Adquisición de 3.000 croqueras tapas: impresas a 4x1 color duplex reverso blanco 250 grs.; Interior: Cosnta de 40 hojas iguales impresas a 1x1 color en papel bond 80 grs.; Encuadernación: Aniloo doble bond 80 grs.; Tamaño: Anillo doble cero. </t>
  </si>
  <si>
    <t>Printech SPA.</t>
  </si>
  <si>
    <t xml:space="preserve">Adquisición de 3.000 Lápiz Intensity con logo impreso a un color. </t>
  </si>
  <si>
    <t>Comercial Palpublicidad Limitada</t>
  </si>
  <si>
    <t>FN/MP N°2198</t>
  </si>
  <si>
    <t>Servicio de renovación de 37 licencias o claves del producto Vlex Global Internacional.</t>
  </si>
  <si>
    <t>Distribuciones Jurídicas de Chile SPA.</t>
  </si>
  <si>
    <t>76.491.374-4</t>
  </si>
  <si>
    <t>FN/MP N°930</t>
  </si>
  <si>
    <t>Servicios por traducción de requerimiento internacional causa RUC N°1600838646-7, Ref. UCIEX 7673-6, correspondiente a la Fiscal Ximena Chong, Fiscalía Regional Centro Norte.</t>
  </si>
  <si>
    <t>Irene De Marchi Zaharija</t>
  </si>
  <si>
    <t>7.190.721-K</t>
  </si>
  <si>
    <t>Charla imputación objetiva.  Teoria del aumento del riesgo.  Visiones prácticas de algunos problemas de atribución objetiva y subjetiva.  Charla para profesionales de la Unidad de Responsabilidad Penal Adolescente, actividad a realizada el día 07 de diciembre del 2016</t>
  </si>
  <si>
    <t>Lautaro Contreras Chaimovich</t>
  </si>
  <si>
    <t>12.032.397-0</t>
  </si>
  <si>
    <t>Charla análisis de las penas sustitutivas que contempla nueva normativa de la Ley N° 18.216.  Aspectos generales, requisitos para su aplicación y reglas generales y especiales de improcedencia de las penas sustitutivas.  Sistema recursivo.  Charla para profesionales de las Unidad de Responsabilidad Penal Adolescente, a realizarse el día 22 de didiembre del 2016.</t>
  </si>
  <si>
    <t>Raúl Montero López</t>
  </si>
  <si>
    <t>11.666.945-5</t>
  </si>
  <si>
    <t>Servicio de Mantención Anual Preventiva a los Extintores de Incendio de la Fiscalía Nacional Edificio General Mackenna y Edificio Agustinas N° 1070 piso 5, correspondiente a la Unidad de Recursos Procesales.</t>
  </si>
  <si>
    <t>Isabel M. Zuñiga Sanhueza</t>
  </si>
  <si>
    <t>10.719.025-2</t>
  </si>
  <si>
    <t>Contratación de servicios hoteleros; 01 arriendo de salón Gijón, montaje en U para 25 personas; 25 servicios de coffee break AM, alternativa C; 25 servicios de coffee break PM, alternativa B; 01 servicios de arriendo: datashow, amplificación (incluye 01 micrófono de solapa y 01 micrófono inalámbrico) y telón. Jornada de evaluación de trabajo 2016, a realizarse adicionalmente el día 21 de diciembre del 2016 (Complementa Oreden de Compra por Convenio Marco N° 5148-475)</t>
  </si>
  <si>
    <t xml:space="preserve">Arriendo de 17 + 1 micrófonos cuello de cisne, para Reunión de coordinación entre Divisiones, Unidades Especializadas y Unidades de Apoyo de la Fiscalía Nacional, el día lunes 19 de diciembre de 2016, en la Sala de Consejo de la Fiscalía Nacional. </t>
  </si>
  <si>
    <t>Arriendo de 19+1 micrófonos de conferencia (cuello de cisne) para reunión técnica por cumplirse 13 años de la vigencia del sistema antilavado nacional, el lunes 19 de diciembre de 2016 en la Sala de Consejo de la Fiscalía Nacional a las 11:30 hrs..</t>
  </si>
  <si>
    <t>Adquisición de 800 piochas institucionales.  Destinadas al uso de Fiscales y Funcionarios de todo el país.</t>
  </si>
  <si>
    <t>Cristian William Tala Manríquez</t>
  </si>
  <si>
    <t>Arriendo de 100 sillas tipo para el día para el día miércoles 14 de diciembre del 2016, para Acto de Lanzamiento del Libro de  Observatorio de Narcotráfico a cargo de la Unidad de Drogas, Auditórium de la Fiscalía Nacional a las 16:00 hrs.</t>
  </si>
  <si>
    <t>Schneider, Morales y Compañía Limitada</t>
  </si>
  <si>
    <t>79.751.700-3</t>
  </si>
  <si>
    <t>Arriendo de 40 sillas tipo para el día para el día lunes 19 de diciembre del 2016, para Reunión técnica por cumplirse los 13 años de vigencia del sistema antilavado nacional, Sala de Consejo de la Fiscalía Nacional a las 11:30 hrs.</t>
  </si>
  <si>
    <t>Contratación de 40 servicios de coffee break para el día 19 de diciembre del 2016, en la Sala de Consejo de la Fiscalía Nacional, por Reunión técnica antilavado de dinero, entrega de cifas a 13 años de la vigencia del sistema antilavado nacional.</t>
  </si>
  <si>
    <t>FN/MP N°623                      FN/MP N° 2146</t>
  </si>
  <si>
    <t>31/03/2016     27/11/2015</t>
  </si>
  <si>
    <t>Adquisición de 5 Tablet Apple IPAD Mini 2 Wi-Fi celular 32G Space Gray ME820CI/A. Corresponde a Premio Ministerio Público 2016, para 04 mejores alumnos de las Escuelas de Carabineros y 01 alumno de la Policia de Investigaciones de Chile.</t>
  </si>
  <si>
    <t>Francisco Antonio Godoy Tarraza</t>
  </si>
  <si>
    <t>Adquisición de 200 taco calendario año 2017, marca Rhein, tamaño grande</t>
  </si>
  <si>
    <t>Adquisición de 100 unidades de almacenamiento externo Verbatim CD regrabable indiviadual.</t>
  </si>
  <si>
    <t>Comercializadora y Distribución Computacional S.A.</t>
  </si>
  <si>
    <t>78.611.770-4</t>
  </si>
  <si>
    <t>Adquisición de 04 Blade HPE Proliant BL460GEN 9(512GB).  Servidores para ambiente de desarrollo, pruebas y QA.</t>
  </si>
  <si>
    <t>Soaint Gestion S.A.</t>
  </si>
  <si>
    <t>96.829.360-5</t>
  </si>
  <si>
    <t>Adquisición de 01 Blade HPE Bladesystem C7000 Enclousure.  Servidor para ambiente de desarrollo, pruebas y QA.</t>
  </si>
  <si>
    <t>Integración de Tecnología y Sistemas S.A.</t>
  </si>
  <si>
    <t>78.159.800-3</t>
  </si>
  <si>
    <t>Adquisición de 01 Storge HP 3Par 8000 SFF (2.5IN) FLD INT DRV EMCL.   Servidor para ambiente de desarrollo, pruebas y QA.</t>
  </si>
  <si>
    <t>Adexus S.A.</t>
  </si>
  <si>
    <t>96.580.060-3</t>
  </si>
  <si>
    <t>FN/MP N°2107</t>
  </si>
  <si>
    <t>Póliza de seguros de inmuebles del Ministerio Público. (U.F. 2.842,68 Impuestos incluidos). Cobertura desde las 12:00 hrs del día 15 de diciembre de 2016 y hasta las 12:00 horas del día 30 de noviembre del 2017.</t>
  </si>
  <si>
    <t>ACE Seguros S.A.</t>
  </si>
  <si>
    <t>99.225.000-3</t>
  </si>
  <si>
    <t>Póliza de seguros para vehículos motorizados del Ministerio Público. (U.F. 292,71 Impuestos incluidos). Cobertura desde las 12:00 hrs del día 15 de diciembre de 2016 y hasta las 12:00 horas del día 30 de noviembre del 2017.</t>
  </si>
  <si>
    <t>Renta Nacional Compañía de Seguros Generales S.A.</t>
  </si>
  <si>
    <t>94.510.000-1</t>
  </si>
  <si>
    <t>Servicios por traducción de palabras del Fiscal Pablo Norambuena por su viaje a Francia, reunión OCDE.</t>
  </si>
  <si>
    <t>Virginia Parada Lillo</t>
  </si>
  <si>
    <t>7.646.409-K</t>
  </si>
  <si>
    <t>FN/MP N°2335</t>
  </si>
  <si>
    <t>Orden de Compra       Orden de Servicio</t>
  </si>
  <si>
    <t>17161112
17160322</t>
  </si>
  <si>
    <t>Adqusición de 01 estructura armable de aluminio y 03 impresiones de sublimación en tela Milano.</t>
  </si>
  <si>
    <t>Sociedad de Comunicación Simple Limitada</t>
  </si>
  <si>
    <t>76.981.620-8</t>
  </si>
  <si>
    <t>Servicios por traducción de Presentación ante la OCDE del Fiscal Pablo Norambuena por su viaje a Francia.</t>
  </si>
  <si>
    <t>Adqusición de 1.000 cuadernos tamaño 14,5 X 20,0. Tapa impresa a 2 colores en papoel couche de 170 gr emplacada en carton piedra + espejo impreso a 2/0 color. Interior:80 hojas identicas impresas a 1/1 color en papel bond de 75 grs. Terminación: aplicación de polipropileno mate en tapas. Encuadernación anillo doble sectorizado cero A</t>
  </si>
  <si>
    <t>Pasaje aéreo nacional para el Fiscal Nacional Sr. Jorge Abbott, Santiago/Puerto Montt/Santiago, 20 al 21 de diciembre el 2016.  (Ceremonia Primera piedra en Fiscalía Nacional de Puerto Montt y Ancud y visita a las Fiscalías Locales)</t>
  </si>
  <si>
    <t>Pasaje aéreo nacional para escolta del Fiscal Nacional Sr. Sergio Quintana, Santiago/Puerto Montt/Santiago, 20 al 21 de diciembre el 2016.  (Escolta al Fiscal Nacional a Ceremonia de Primera piedra en Fiscalía Nacional de Puerto Montt y Ancud y visita a las Fiscalías Locales)</t>
  </si>
  <si>
    <t>Pasaje aéreo nacional para la Sra. Verónica Cerda Fajardín, Santiago/Puerto Montt/Santiago, 20 al 21 de diciembre el 2016.  (Acompaña al Fiscal Nacional a Ceremonia de Primera piedra en Fiscalía Nacional de Puerto Montt y Ancud y visita a las Fiscalías Locales)</t>
  </si>
  <si>
    <t>FN/MP N°2349</t>
  </si>
  <si>
    <t>Adquisición de 19 monitores Sansung DM75E-BR.</t>
  </si>
  <si>
    <t>Importaciones y Exportaciones Tecnodata S.A.</t>
  </si>
  <si>
    <t>96.504.550-3</t>
  </si>
  <si>
    <t>Adquisición de 700 resmas de papel multipropósito Xerox oficio 75 grs. Albura 90-95%.</t>
  </si>
  <si>
    <t>FN/MP N° 2400</t>
  </si>
  <si>
    <t>Adquisición de 55 sillas, tipo universitaria, con paleta abatible y funcionalidad de apilable o abatible.</t>
  </si>
  <si>
    <t>Bash Muebles de Oficina Ltda.</t>
  </si>
  <si>
    <t>84.702.300-7</t>
  </si>
  <si>
    <t>Compra de 500 USB Pendrive 8 GB, 100% en madera de Bamboo, con logo grabado.</t>
  </si>
  <si>
    <t>Endoso por incorporación de vehículo Station Wagon Mercedes-Benz, modelo Vito TourerPro 114CDI año 2016.</t>
  </si>
  <si>
    <t>BCI Seguros Generales S.A.</t>
  </si>
  <si>
    <t>99.147.000-K</t>
  </si>
  <si>
    <t>FN/MP Nº 253</t>
  </si>
  <si>
    <t>Servicios por traducción al idioma alemán requerimiento internacional, causa RUC N° 1600914597-6 Fiscal Javier Von Bischoffshausen, de la Fiscalía Regional de Rancagua.</t>
  </si>
  <si>
    <t>Teresa Bulnes Núñez</t>
  </si>
  <si>
    <t>7.063.266-7</t>
  </si>
  <si>
    <t>Adquisición de 04 licencias Aranda Software Job Training y 100 Licencias Aranda ADS Data Safe.</t>
  </si>
  <si>
    <t>Soc. Comercial Fortaleza y Cía Ltda.</t>
  </si>
  <si>
    <t>FN/MP N°2363</t>
  </si>
  <si>
    <t>Adquisición de 36 Laptop Dell Latitude E7270/12,5 Full HD/Core I7-6600U/8GB RAM/256GB SSD/Win 10 Pro.</t>
  </si>
  <si>
    <t>Cibergroup Comercial S.A.</t>
  </si>
  <si>
    <t>99.523.840-3</t>
  </si>
  <si>
    <t>Pasaje aéreo nacional para la Sra. María Elena Leiva Martínez, Santiago/Iquique/Santiago, 26 al 27 de diciembre el 2016.  (Asiste a reunión DA-MOP I Región por proyecto FL Alto Hospicio y revisión obra Fiscalía Regional de Iquique)</t>
  </si>
  <si>
    <t>45 Becas para asistentes del Ministerio Público, al diplomado "Los derechos de los niños, niñas y adolescentes víctimas de delitos sexuales y el Sistema Judicial".  Duración del programa 112 hrs. Fecha: 03 de junio al 24 de noviembre del 2016, clases los días viernes de 16:30 a 20:45 hrs., y sábado de 09:00 a 13:15 hrs.</t>
  </si>
  <si>
    <t>Pontificia Universidad Católica de Chile</t>
  </si>
  <si>
    <t>Servicios por traducción al idioma alemán requerimiento internacional, causa RUC N° 1600530985-2 Fiscal Andrés Iturra, de la Fiscalía Metropolitana Oriente.</t>
  </si>
  <si>
    <t>Servicios por traducción de documentación de requerimiento internacional causa RUC N° 1600838646-7, ref. UCIEX 7673-6 correspondiente a la Fiscal Ximena Chong, Fiscalía Metropolitana Centro Norte.</t>
  </si>
  <si>
    <t>Compra de 6 trituradoras marca HSM, modelo B22, corte en tiras de 5,8mm. + 4 trituradoras marca HSM, modelo B34 (grande), corte en tiras de 5,8mm.</t>
  </si>
  <si>
    <t>Importadora y Exportadora Estado Limitada</t>
  </si>
  <si>
    <t>84.888.400-6</t>
  </si>
  <si>
    <t>Adqusición de 04 Discos HDD PC HP 1TB 6G Sata 7,2K RPM SFF y 04 memorias RAM HP 32GB (1x32GB) Dual Rank X4 DDR4-2133 CAS-15-15-15.  Aumento de capacidad de procesamiento de los servidores regionales de la VI y IX Región.</t>
  </si>
  <si>
    <t>Compra de 13 videoproyectores marca EPSON, modelo POWERLITE X36+, para EL MP.</t>
  </si>
  <si>
    <t>Pasaje aéreo nacional para el Sr. Samuel Diaz Medel, Santiago/Iquique/Santiago, 15 al 16 de enero el 2017.  (Preparación evaluación CGI 2016)</t>
  </si>
  <si>
    <t>Pasaje aéreo nacional para el Sr. Samuel Diaz Medel, Santiago/Puerto Montt/Santiago, 18 al 19 de enero el 2017.  (Preparación evaluación CGI 2016)</t>
  </si>
  <si>
    <t>Contratación curso Gestión de la Información.  Curso para 04 profesionales de la División de Estudios, a realizarse desde el 12 al 14 de diciembre del 2016.  Participantes: Sebastián Bravo, Berta Calfunao, Vicente Correa y Rodrigo Aguilera.</t>
  </si>
  <si>
    <t>In Motion Capacitación S.A.</t>
  </si>
  <si>
    <t>76.612.680-4</t>
  </si>
  <si>
    <t>Pasaje aéreo nacional para el Sr. Mauricio Fernández Montalbán, Santiago/Arica/Santiago, 27 al 28 de diciembre el 2016.  (Reunión Macro Zona Norte, convocada por el Ministerio del Interior).</t>
  </si>
  <si>
    <t>FN/MP N° 1676</t>
  </si>
  <si>
    <t>Sericio de producción, edición y postproducción del video educativo institucional para la difusión de los Compromisos de Gestión Institucional CGI 2016 Ministerio Público.</t>
  </si>
  <si>
    <t>Producciones Audiovisuales Multimedia y Eventos Cristian Eduardo Avila</t>
  </si>
  <si>
    <t>76.194.802-4</t>
  </si>
  <si>
    <t>Compra de 2 videoproyectores marca EPSON, modelo POWERLITE G5910, para EL MP.</t>
  </si>
  <si>
    <t>Miranda Selle Computación Limitada</t>
  </si>
  <si>
    <t>77.006.620-4</t>
  </si>
  <si>
    <t>Compra de 01 galvano diploma 15M inglés, en madera mañío, con placa metallex color cobre, grabado en láser. Corresponde a Premio Ministerio Público 2016, primera antigüedad egresado de Esfocar.</t>
  </si>
  <si>
    <t>Adquisición de 01 Tablet Apple IPAD Mini 2 Wi-Fi celular 32G Space Gray ME820CI/A. Corresponde a Premio Ministerio Público 2016, primera antigüedad egresado de Esfocar.</t>
  </si>
  <si>
    <t>FN/MP Nº 2336</t>
  </si>
  <si>
    <t xml:space="preserve">Bidones de agua purificada de 20 litros.  Corresponde a suministro de agua purificada conforme sea solicitado por el Minisetrio Público, para la Fiscalía Nacional, por un monto total de 150 UTM.  Incluye suministro de dispensadores de agua fría/caliente. </t>
  </si>
  <si>
    <t>Soc. Comercial e Industrial Aqua Chile Edén S.A.</t>
  </si>
  <si>
    <t>96.754.990-8</t>
  </si>
  <si>
    <t>Pasaje aéreo nacional para el Fiscal Nacional Sr. Jorge Abbott Charme, Santiago/Arica/Santiago, 26 al 28 de diciembre el 2016.  (Asiste a reunión de trabajo Macro Zona Norte).</t>
  </si>
  <si>
    <t>Pasaje aéreo nacional para escolta del Fiscal Nacional Sr. Manuel Espinoza, Santiago/Arica/Santiago, 26 al 28 de diciembre el 2016.  (Escolta al Sr. Fiscal Nacional asistencia a reunión de trabajo Macro Zona Norte).</t>
  </si>
  <si>
    <t>Pasaje aéreo nacional para el Fiscal Nacional Sr. Jorge Abbott Charme, Santiago/Arica/Santiago, 27 al 29 de diciembre el 2016.  (Asiste a reunión de trabajo Macro Zona Norte). Modifica itinerario completo.</t>
  </si>
  <si>
    <t>Pasaje aéreo nacional para escolta del Fiscal Nacional Sr. Manuel Espinoza, Santiago/Arica/Santiago, 27 al 29 de diciembre el 2016.  (Escolta al Sr. Fiscal Nacional a reunión de trabajo Macro Zona Norte). Modifica itinerario completo.</t>
  </si>
  <si>
    <t xml:space="preserve">Pasaje aéreo nacional para la Sra. Verónica Cerda Fajardín, Santiago/Arica/Santiago, 27 al 29 de diciembre el 2016.  (Acompaña al Sr. Fiscal Nacional a reunión de trabajo Macro Zona Norte, organizada por el Ministerio del Interior). </t>
  </si>
  <si>
    <t>Pasaje aéreo nacional para el Sr. Mauricio Fernández Montalbán, Santiago/Arica/Santiago, 27 al 29 de diciembre el 2016.  (Reunión de trabajo Macro Zona Norte, organizada por el Ministerio del Interior). Modifica itinerario.</t>
  </si>
  <si>
    <t>Compra de 01 impresora térmica Evolis Primacy Duplex Expert Color.</t>
  </si>
  <si>
    <t>Identicard SPA</t>
  </si>
  <si>
    <t>96.750.760-1</t>
  </si>
  <si>
    <t>FN/MP Nº 2403</t>
  </si>
  <si>
    <t>Soporte por 12 meses de 10 Licencias de Software Enterprise Architec.</t>
  </si>
  <si>
    <t>Craftware Consultores Ltda.</t>
  </si>
  <si>
    <t>77.811.460-7</t>
  </si>
  <si>
    <t>FN/MP Nº 2383</t>
  </si>
  <si>
    <t>Servicio de soporte y mantención de dos licencias de software ACL para uso de la División de Contraloría Interna.</t>
  </si>
  <si>
    <t>Interop Chile Consultores de Negocios Ltda.</t>
  </si>
  <si>
    <t>77.770.860-0</t>
  </si>
  <si>
    <t>Adquisición de 1.000 archivadores tamaño carta c/pres. 2 aros 0,5" blanco.  Archivadores capacitaciones 2017.</t>
  </si>
  <si>
    <t>Charla sobre explotación  sexual de niños, niñas y adolescentes.  Capacitación para profesionales de la Unidad de Delitos Sexuales y Violencia Intrafamiliar, realizada el 25 de noviembre del 2016.</t>
  </si>
  <si>
    <t>Isabel Bustos Sabal</t>
  </si>
  <si>
    <t>15.736.783-8</t>
  </si>
  <si>
    <t>Charla sobre aspectos generales del sistema tributarios y acerca de la naturaleza jurídica de la norma general anti elusión incorporada por la reciente reforma tributaría.  Capacitación Unidad Especializada ULDDECO, realizada el 28 de noviembre del 2016.</t>
  </si>
  <si>
    <t>Francisco Javier Saffie Gatica</t>
  </si>
  <si>
    <t>9.389.313-1</t>
  </si>
  <si>
    <t>FN/MP N°1.858</t>
  </si>
  <si>
    <t>Servicio por traducción por traducción al idioma Portugués de requerimientos internacionales causa, RUC N° 1600371491-7, correspondiente a la Fiscalía Metropolitana Centro Norte, Fiscalía Ximena Chong.</t>
  </si>
  <si>
    <t>Oneide Queiroz de Larraín</t>
  </si>
  <si>
    <t>Servicios por traducción de documentación de reuqrimiento internacional causa RUC N° 130113050-K, ref. UCIEX 7834-6 correspondiente al Fiscal Patricio Macaya Silva, Fiscalia Metropolitana Centro Norte.</t>
  </si>
  <si>
    <t>FN/MP Nº 1949</t>
  </si>
  <si>
    <t>Curso protección de la víctima en el derecho internacional de los derechos humanos y su recepción en el derecho interno.  Capacitación realizada los días 10 y 11 de noviembre del 2016.</t>
  </si>
  <si>
    <t>Liliana Galdamez Zelada</t>
  </si>
  <si>
    <t>10.398.733-4</t>
  </si>
  <si>
    <t>FN/MP Nº 2309</t>
  </si>
  <si>
    <t>Soporte por 12 meses de 01 licencia del software Suite Access Data FTK Pro.</t>
  </si>
  <si>
    <t>Complexbiz Gestión de Negocios Ltda.</t>
  </si>
  <si>
    <t>76.235.780-1</t>
  </si>
  <si>
    <t>Contratación de 120 HH desarrollador PHP Senior, para la parametrización, personalización, implementación y soporte del módulo de reembolso a funcionarios del MP.</t>
  </si>
  <si>
    <t>Ingeniería y Asesorías Pradi Limitada</t>
  </si>
  <si>
    <t>76.885.060-7</t>
  </si>
  <si>
    <t>Contratación de 111 HH documentador experto, para el desarrollo e implementación de análisis de Procesos con Diagrama de Flujos, para la DAF.</t>
  </si>
  <si>
    <t xml:space="preserve">Pasaje aéreo nacional para la Sra. Maruzzella Pavan Avila, Santiago/Punta Arenas/Santiago, 11 al 13 de enero del 2017.  (Asiste a reunión en DA-MOP XII Región de proyectos de la Región y a la cuenta pública de la Fiscalía Regional de Magallanesy la Antartica Chilena). </t>
  </si>
  <si>
    <t xml:space="preserve">Pasaje aéreo nacional para el Sr. Luis Toledo Ríos, Santiago/Arica/Santiago, 27 al 29 de diciembre el 2016.  (Reunión de trabajo Macro Zona Norte en materia de drogas). </t>
  </si>
  <si>
    <t xml:space="preserve">Pasaje aéreo nacional para escolta del Fiscal Nacional Sr. Sergio Quintana, Santiago/Temuco/Santiago, 04 al 05 de enero el 2017.  (Escolta al Sr. Fiscal Nacional, asistencia a cuenta pública y visita  Fiscalías Locales de la región). </t>
  </si>
  <si>
    <t>Adquisición de 5.000 tarjetas de presentación (credencial cursos 2017)</t>
  </si>
  <si>
    <t>AG Imprenta Ltda.</t>
  </si>
  <si>
    <t>76.130.993-5</t>
  </si>
  <si>
    <t>Adquisición de 500 resmas de papel multiprpósito Xerox carta 75 grs. Albura 90-95%.</t>
  </si>
  <si>
    <t>Adquisición de 01 timbre Shiny S-542 sello automático de goma 42x42mm.  Para uso de la Directora Ejecutiva Nacional.</t>
  </si>
  <si>
    <t>Humberto Garetto e Hijos Limitada</t>
  </si>
  <si>
    <t>FN/MP N°2489</t>
  </si>
  <si>
    <t xml:space="preserve">Adquisición de 11 teléfonos satelitales Iridium 9575 Xtrem, incluye activación con tarjeta prepago de 100 minutos y 6 meses. </t>
  </si>
  <si>
    <t>Globalsat Telecomunicaciones Chile Ltda.</t>
  </si>
  <si>
    <t>76.098.819-7</t>
  </si>
  <si>
    <t xml:space="preserve">Pasaje aéreo nacional para el Fiscal Nacional Sr. Jorge Abbott Charme, Santiago/Temuco/Santiago, 04 al 05 de enero el 2017.  (Asistencia a cuenta pública y visita  Fiscalías Locales de la región). </t>
  </si>
  <si>
    <t xml:space="preserve">Pasaje aéreo nacional para el Sr. Rolando Melo Latorre, Santiago/Valdivia/Santiago, 23 al 25 de enero el 2017.  (Asiste a reunión interregional y cuenta pública de la región de Los Ríos). </t>
  </si>
  <si>
    <t xml:space="preserve">Pasaje aéreo nacional para el Sr. Rodrigo Fernández Moraga, Santiago/Valdivia/Santiago, 23 al 25 de enero el 2017.  (Asiste a reunión interregional y cuenta pública de la región de Los Ríos). </t>
  </si>
  <si>
    <t>FN/MP Nº 2422</t>
  </si>
  <si>
    <t>Mantención de 14 Licencias TOAD del 31/12/2016 al 31/12/2017.</t>
  </si>
  <si>
    <t>Microserv Ltda.</t>
  </si>
  <si>
    <t>79.642.560-1</t>
  </si>
  <si>
    <t>Adquisición de 20 memorias RAM Kingston Hyper Fury 4GB.</t>
  </si>
  <si>
    <t>Adquisición de 10 discos duros SSD Kingston UV400 480GB Sata3 2,5.</t>
  </si>
  <si>
    <t>Carrasco e Hijos Limitada</t>
  </si>
  <si>
    <t>FN/MP N°2362</t>
  </si>
  <si>
    <t>Adquisición de 30 lectores código de barras Datalogic QBT2430.</t>
  </si>
  <si>
    <t>Aminorte S.A.</t>
  </si>
  <si>
    <t>99.533.780-0</t>
  </si>
  <si>
    <t>Adquisición de 46 lectores código de barras Datalogic QBT2430.</t>
  </si>
  <si>
    <t>Ingeniería e Informática  Asociada Ltda.</t>
  </si>
  <si>
    <t>79.882.360-4</t>
  </si>
  <si>
    <t>FN/MP N°2364</t>
  </si>
  <si>
    <t>Adquisición de 4 unidades de cinta de respaldo Storage HPE HPE MSL2024.</t>
  </si>
  <si>
    <t>Adquisición de 80 discos duros HDD PC Toshiba Cavío Basic portátil 2TB.</t>
  </si>
  <si>
    <t>Adquisición de 30 monitores LG 27 LED IPS Full HD, Cinema Screen.</t>
  </si>
  <si>
    <t>Contratación de 01 servicio complementario para productos de licencias de software-soporte extendido y 04 licencias Oracle Linux Basic Limited 1 año.</t>
  </si>
  <si>
    <t>Pragma Informatica S.A.</t>
  </si>
  <si>
    <t>77.063.770-8</t>
  </si>
  <si>
    <t>Contratación de 01 servicio complementario para productos de licencias de software-soporte extendido y 04 soportes de  licencias Oracle VM Premier Limited 1 año.</t>
  </si>
  <si>
    <t>Adquisición de 59 kit mouse y teclado Microsoft Wireless Comfort Desktop 5050.</t>
  </si>
  <si>
    <t>Adquisición de 36 base Laptop Dell Docking E-Port Plus Advanced Port Replicator With USB 3,0.</t>
  </si>
  <si>
    <t>Soporte de 44 licencias Microsoft Corecal Alng Licsapk MVL DVCCAL.</t>
  </si>
  <si>
    <t>MSLI LATAM INC.</t>
  </si>
  <si>
    <t>88.044.324-9</t>
  </si>
  <si>
    <t>Soporte de 02 licencias Red Hat Enterprise Linux Standart (Physical or Virtual Nodes) 1 año.</t>
  </si>
  <si>
    <t>Nea Consuoltores Ltda.</t>
  </si>
  <si>
    <t>77.818.480-K</t>
  </si>
  <si>
    <t>Adquisición de 10 licencias Microsoft Windows 10 Profesional (FQC-08981).</t>
  </si>
  <si>
    <t>Softwareone Chile SPA.</t>
  </si>
  <si>
    <t>76.089.518-0</t>
  </si>
  <si>
    <t>Conferencia sobre consumo problemático de drogas y extensión de los tribunales de tratamiento (TTD) para adolescentes.  Charla para Unidad de URPADVI, realizada el día 30 de noviembre del 2016.</t>
  </si>
  <si>
    <t>Mariano Montenegro Corona</t>
  </si>
  <si>
    <t>9.773.237-K</t>
  </si>
  <si>
    <t>Fundación Artesanias de Chile</t>
  </si>
  <si>
    <t>65.175.180-2</t>
  </si>
  <si>
    <t>Servicios por traducción de respueta de requerimiento internacional causa RUC N° 1400271927-5, ref. UCIEX7432-4, dirigido a la Embajada de Chile en EE.UU.</t>
  </si>
  <si>
    <t>Contratación de 45 servicios de coffee break para jornada SACFI, actividad que se realizo los días 26,27 y 28 de diciembre del 2016.</t>
  </si>
  <si>
    <t>Julia Alejandra Arevalo Ibañez</t>
  </si>
  <si>
    <t>13.147.865-8</t>
  </si>
  <si>
    <t xml:space="preserve">Pasaje aéreo nacional para el Fiscal Nacional Sr. Jorge Abbott Charme, Santiago/Concepción/Santiago, 12 de enero el 2017.  (Asiste a Cuenta Pública Fiscalía Regional del Bío-Bío y visita a las fiscalías locales de la región). </t>
  </si>
  <si>
    <t xml:space="preserve">Pasaje aéreo nacional para el Fiscal Nacional Sr. Jorge Abbott Charme, Santiago/Balmaceda/Santiago, 13 al 14 de enero el 2017.  (Asiste a Cuenta Pública Fiscalía Regional de Aysén y visita a las fiscalías locales de la región). </t>
  </si>
  <si>
    <t xml:space="preserve">Pasaje aéreo nacional para el Fiscal Nacional Sr. Jorge Abbott Charme, Santiago/Puerto Montt-Valdivia/Santiago, 23 al 25 de enero el 2017.  (Asiste a Cuenta Pública Fiscalía Regional de Los Lagos y visita a las fiscalías locales de la región). </t>
  </si>
  <si>
    <t xml:space="preserve">Pasaje aéreo nacional para el Fiscal Nacional Sr. Jorge Abbott Charme, Santiago/La Serena/Santiago, 19 de enero el 2017.  (Asiste a Cuenta Pública Fiscalía Regional de Coquimbo y visita a las fiscalías locales de la región). </t>
  </si>
  <si>
    <t xml:space="preserve">Pasaje aéreo nacional para escolta Fiscal Nacional Sr. Sergio Quintana, Santiago/Concepción/Santiago, 12 de enero el 2017.  (Escolta al Sr. Fiscal Nacional a Cuenta Pública Fiscalía Regional del Bío-Bío y visita a las fiscalías locales de la región). </t>
  </si>
  <si>
    <t xml:space="preserve">Pasaje aéreo nacional para escolta al Fiscal Nacional Sr. Danilo Bastias H., Santiago/Balmaceda/Santiago, 13 al 14 de enero el 2017.  (Escolta al Sr. Fiscal Nacional a Cuenta Pública Fiscalía Regional de Aysén y visita a las fiscalías locales de la región). </t>
  </si>
  <si>
    <t xml:space="preserve">Pasaje aéreo nacional para escolta al Fiscal Nacional Sr. Manuel Espinoza, Santiago/Puerto Montt-Valdivia/Santiago, 23 al 25 de enero el 2017.  (Escolta al Sr. Fiscal Nacional a Cuenta Pública Fiscalía Regional de Los Lagos y visita a las fiscalías locales de la región). </t>
  </si>
  <si>
    <t xml:space="preserve">Pasaje aéreo nacional para escolta al Fiscal Nacional Sr. Manuel Espinoza, Santiago/La Serena/Santiago, 19 de enero el 2017.  (Escolta al Sr. Fiscal nacional a Cuenta Pública Fiscalía Regional de Coquimbo y visita a las fiscalías locales de la región). </t>
  </si>
  <si>
    <t xml:space="preserve">Pasaje aéreo nacional para Sra. Claudia Lefever Mancilla, Santiago/Puerto Montt/Santiago, 23 al 25 de enero el 2017.  (Acompaña al Sr. Fiscal nacional a Cuenta Pública). </t>
  </si>
  <si>
    <t>Soporte licencia Microsotware O365Proplusopen Shrdsvr Subsvl OLPNL annual Gov QLFD.</t>
  </si>
  <si>
    <t>Softwareone Chile SPA</t>
  </si>
  <si>
    <t>FN/MP N°2425</t>
  </si>
  <si>
    <t>Soporte licencia IBM Production imaging edition authorized user value unit annual renewal y 140 soporte licencia IBM guardium data redaction (PVU) annual.</t>
  </si>
  <si>
    <t>Upgrade (Chile) S.A.</t>
  </si>
  <si>
    <t>96.522.220-0</t>
  </si>
  <si>
    <t>Servicios por traducción al idioma inglés de requerimiento internacional causa RUC N° 1600532249-2. Ref. UCIEX 7730-6, correspondiente a la Fiscal Ana María Escobar González de la Fiscalía Local de Antofagasta.</t>
  </si>
  <si>
    <t>Adquisición de 30 libros Chile 2016, tamaño 24x24 cms., con logo y frase institucional 94 páginas, más de 75 fotográfias, encuadernación de lujo con sobrecubierta.  Tapa dura (hard cover) texto en español-inglés.</t>
  </si>
  <si>
    <t>Kactus Foto Digital Ltda.</t>
  </si>
  <si>
    <t>77.239.550-7</t>
  </si>
  <si>
    <t xml:space="preserve">Pasaje aéreo nacional para Sra. Verónica Cerda Fajardín, Santiago/Temuco/Santiago, 04 al 05 de enero el 2017.  (Acompaña al Sr. Fiscal nacional a Cuenta Pública). </t>
  </si>
  <si>
    <t xml:space="preserve">Pasaje aéreo nacional para Sra. Verónica Cerda Fajardín, Santiago/Concepción/Santiago, 12 de enero el 2017.  (Acompaña al Sr. Fiscal nacional a Cuenta Pública). </t>
  </si>
  <si>
    <t xml:space="preserve">Pasaje aéreo nacional para Sra. Verónica Cerda Fajardín, Santiago/Balmaceda/Santiago, 13 al 14 de enero el 2017.  (Acompaña al Sr. Fiscal nacional a Cuenta Pública). </t>
  </si>
  <si>
    <t xml:space="preserve">Pasaje aéreo nacional para Sra. Verónica Cerda Fajardín, Santiago/La Serena/Santiago, 19 de enero el 2017.  (Acompaña al Sr. Fiscal nacional a Cuenta Pública). </t>
  </si>
  <si>
    <t xml:space="preserve">Pasaje aéreo nacional para Sra. Victoría Becerra Osses, Santiago/Puerto Montt/Santiago, 18 al 19 de enero el 2017.  (Jornada de procesos de evaluación CGI 2016). </t>
  </si>
  <si>
    <t xml:space="preserve">Pasaje aéreo nacional para el Sr. Nelson Negrete Cataldo, Santiago/Iquique/Santiago, 15 al 16 de enero el 2017.  (Jornada de procesos de evaluación CGI 2016). </t>
  </si>
  <si>
    <t>FN/MP N° 2490</t>
  </si>
  <si>
    <t>Servicio de desarrollo de mejoras en el sistema de reclutamiento y selección.</t>
  </si>
  <si>
    <t>Trabajando Com Chile S.A.</t>
  </si>
  <si>
    <t>77.009.730-4</t>
  </si>
  <si>
    <t xml:space="preserve">Varias facturas </t>
  </si>
  <si>
    <t>16845656-5655-5654-56543-5652-5651-5650-5649-5648-5647-5646-5645 Y 5639</t>
  </si>
  <si>
    <t>Gasto en electricidad para la Fiscalía Nacional, correspondiente a las dependencias de General Mackenna 1369, Pisos 2, 3 y 4, Santiago, para el período comprendido entre el 25 Noviembre al 27 de Diciembre de 2016.</t>
  </si>
  <si>
    <t>Chilectra S.A.</t>
  </si>
  <si>
    <t>16984139-4121-4122-4123-4124-4125-4126-4127-4128-4129-4136 Y 4137</t>
  </si>
  <si>
    <t>Gasto en electricidad para la Fiscalía Nacional, correspondiente a las dependencias Agustinas 1.070, Piso 5, Santiago, para el período comprendido entre el 05 de Diciembre de 2016 al 06 de Enero de 2017.</t>
  </si>
  <si>
    <t>2975770-5768-5766-5764-5762-5760-5758-5757-5754-5751-5749-5748 Y 2976499</t>
  </si>
  <si>
    <t>Gasto en agua potable y alcantarillado para la Fiscalía Nacional, correspondiente a las dependencias de General Mackenna 1369, Pisos 2, 3 y 4, Santiago, para el período comprendido entre el 21 de Noviembre al 22 de Diciembre de 2016.</t>
  </si>
  <si>
    <t>Aguas Andinas S.A.</t>
  </si>
  <si>
    <t xml:space="preserve">Facturas </t>
  </si>
  <si>
    <t>38903249-38903262</t>
  </si>
  <si>
    <t>Servicio telefónico correspondiente a tráfico de larga distancia nacional, internacional, líneas de respaldo y líneas RDSI para la Fiscalía Nacional, instaladas en General Mackenna 1369, para el período de Diciembre de 2016.</t>
  </si>
  <si>
    <t>FN/MP N°2301</t>
  </si>
  <si>
    <t>AUTORIZA CONTRATACIÓN DIRECTA DE LA EMPRESA FAMILIA EN LÍNEA, PARA QUE PRESTE SERVICIO DE TRADUCCIÓN DE LENGUA DE SEÑAS MEDIANTE VIDEO CONFERENCIA</t>
  </si>
  <si>
    <t>Familia en Linea S.A.</t>
  </si>
  <si>
    <t>76037636-1</t>
  </si>
  <si>
    <t>UF 0,92</t>
  </si>
  <si>
    <t>FN/MP N°2334</t>
  </si>
  <si>
    <t>AUTORIZA LA CONTRATACIÓN DIRECTA  DEL PROFESIONAL JOSÉ GÁLVEZ CAROCA, PARA QUE PRESTE  SERVICIOS DE DISEÑO Y DIAGRAMACIÓN DE PRODUCTOS ASOCIADOS AL PLAN ESTRATEGICO DEL MINISTERIO PÚBLICO Y CGI 2017 POR EL MES DE DICIEMBRE DE 2016.</t>
  </si>
  <si>
    <t>José Galvez Caroca</t>
  </si>
  <si>
    <t>11479508-9</t>
  </si>
  <si>
    <t>FN/MP N°2365</t>
  </si>
  <si>
    <t>AUTORIZA CONTRATACIÓN DIRECTA CON LA EMPRESA SOAINT GESTIÓN S.A., PARA LA PRESTACIÓN DE LOS SERVICIOS DE MIGRACIÓN A BASES DE DATOS ORACLE Y MANTENCIÓN AL SISTEMA INTEGRAL DE MONITOREO Y ANÁLISIS CRIMINAL (SIMAC) POR 6 MESES</t>
  </si>
  <si>
    <t>SOAINT GESTIÓN S.A.</t>
  </si>
  <si>
    <t>96829360-5</t>
  </si>
  <si>
    <t>FN/MP N°2504</t>
  </si>
  <si>
    <t>AUTORIZA CONTRATACIÓN DIRECTA CON LA EMPRESA ESRI CHILE S.A., POR EL ARRIENDO DE UNA BASE DE DATOS CARTOGRÁFICA DENOMINADA “STREET MAP PREMIUM FOR ARCGIS”, PARA USO DE LA UNIDAD ESPECIALIZADA EN TRÁFICO ILÍCITO DE ESTUPEFACIENTES Y SUSTANCIAS SICOTRÓPICAS POR 1 AÑO</t>
  </si>
  <si>
    <t>ESRI CHILE S.A.</t>
  </si>
  <si>
    <t>76504980-6</t>
  </si>
  <si>
    <t>Fiscalia Nacional</t>
  </si>
  <si>
    <t>Videoproyector Epson</t>
  </si>
  <si>
    <t>Miranda Selle Computación Ltda.</t>
  </si>
  <si>
    <t>250 pendrive con logo institucional</t>
  </si>
  <si>
    <t>Thabata Vasquez Rioja</t>
  </si>
  <si>
    <t>23.499.574-k</t>
  </si>
  <si>
    <t>Compra materiales de oficina</t>
  </si>
  <si>
    <t>Distribuidora Absa Ltda.</t>
  </si>
  <si>
    <t>79.668.170-5</t>
  </si>
  <si>
    <t>2 telón videoproyector</t>
  </si>
  <si>
    <t>Ing.y Const.Ricardo Rodríguez y Cía.</t>
  </si>
  <si>
    <t>Compra  7 ventiladores Somela</t>
  </si>
  <si>
    <t>Compra de papel carta y oficio</t>
  </si>
  <si>
    <t>Compra de micrófono, cámaras, DVR, disco duro, UPS, computador, sofware, led Samsung</t>
  </si>
  <si>
    <t>Lechner y Cia Ltda.</t>
  </si>
  <si>
    <t>78.114.650-1</t>
  </si>
  <si>
    <t>Compra micrófono, joystick control, audífono, mezclador 4 canales</t>
  </si>
  <si>
    <t>4 libreros 6 niveles</t>
  </si>
  <si>
    <t>Cámara fotográfica Canon</t>
  </si>
  <si>
    <t>Carlos Palma Rivera</t>
  </si>
  <si>
    <t>2 placas de acero "Ceremonia Primera Piedra"</t>
  </si>
  <si>
    <t>Guillermo Maldonado Peñaloza</t>
  </si>
  <si>
    <t>5.884.451-9</t>
  </si>
  <si>
    <t>1 ventilador Kendal</t>
  </si>
  <si>
    <t>Comercial Agustin Ltda.</t>
  </si>
  <si>
    <t>76.287.853-4</t>
  </si>
  <si>
    <t>10 sillón ejecutivo respaldo alto</t>
  </si>
  <si>
    <t>Gunter Meyer Muebles SPA</t>
  </si>
  <si>
    <t>76.132.543-4</t>
  </si>
  <si>
    <t>4 kardex, 1 cajonera móvil</t>
  </si>
  <si>
    <t>Comercial Ebano Muebles Ltda.</t>
  </si>
  <si>
    <t>76.103.446-4</t>
  </si>
  <si>
    <t>1 Parlante activo Proco portable</t>
  </si>
  <si>
    <t>Ivonne Belen Díaz Ampuero</t>
  </si>
  <si>
    <t>15.435.420-4</t>
  </si>
  <si>
    <t>15 sillas visitas con brazos</t>
  </si>
  <si>
    <t>Sociedad Céspedes y Roldan Ltda.</t>
  </si>
  <si>
    <t>78.970.170-9</t>
  </si>
  <si>
    <t>Compra desinfectantes y desodorantes ambiental</t>
  </si>
  <si>
    <t>6000 kilos de pellets FL Osorno</t>
  </si>
  <si>
    <t>Eq.de Cal.Fernando Reatamal EIRL</t>
  </si>
  <si>
    <t>76.301.066-K</t>
  </si>
  <si>
    <t>1 Disco Duro Externo</t>
  </si>
  <si>
    <t>89912300-k</t>
  </si>
  <si>
    <t>1 Trípode</t>
  </si>
  <si>
    <t>Cibertec Retail s.a.</t>
  </si>
  <si>
    <t>1 micrófono cuello de ganso</t>
  </si>
  <si>
    <t>Bioxcell Medical Supplies y Clinical</t>
  </si>
  <si>
    <t>1 ventilador FL Osorno</t>
  </si>
  <si>
    <t>2 estanterías metálicas</t>
  </si>
  <si>
    <t>2 pendón institucional</t>
  </si>
  <si>
    <t>2 poltronas</t>
  </si>
  <si>
    <t>1 sillón ejecutivo</t>
  </si>
  <si>
    <t>1 escritorio rectangular, 1 sillón con brazos</t>
  </si>
  <si>
    <t>2 silla con brazos</t>
  </si>
  <si>
    <t>1 cajonera móvil</t>
  </si>
  <si>
    <t>1 bandeja portateclado</t>
  </si>
  <si>
    <t>Compra 3 microondas</t>
  </si>
  <si>
    <t>1 kardex vertical</t>
  </si>
  <si>
    <t>900 bolsas de pelltes F.Regional</t>
  </si>
  <si>
    <t>Comercial S Y T Ltda.</t>
  </si>
  <si>
    <t>76.222.439-9</t>
  </si>
  <si>
    <t>10 carros de arrastre tipo yegua</t>
  </si>
  <si>
    <t>Compra escalera 3,5 m</t>
  </si>
  <si>
    <t>Pasaje aéreo P.Montt-Santiago-P.Montt del 12-12 al 16-12-2016</t>
  </si>
  <si>
    <t>Pasaje aéreo P.Montt-Santiago-P.Montt del 13-12 al 16-12-2016</t>
  </si>
  <si>
    <t>Pasaje aéreo P.Montt-Santiago-P.Montt del 14-12 al 16-12-2016</t>
  </si>
  <si>
    <t>Pasaje aéreo P.Montt-Santiago-P.Montt del 13-12 al 15-12-2016</t>
  </si>
  <si>
    <t>Arriendo de carpas Ceremonia Primera Piedra FL P.Montt y FL Ancud</t>
  </si>
  <si>
    <t>Grupo Pistacho SPA</t>
  </si>
  <si>
    <t>76.056.097-9</t>
  </si>
  <si>
    <t>Pasaje aéreo P.Montt-Santiago-P.Montt del 18-12 al 20-12-2016</t>
  </si>
  <si>
    <t>Pasaje aéreo P.Montt-Santiago-P.Montt del 18-12 al 20-12-16</t>
  </si>
  <si>
    <t>Servicio de cóctel Cuenta Pública FL Chaitén-Futaleufú</t>
  </si>
  <si>
    <t>Maria Cecilia Illanes Escanilla</t>
  </si>
  <si>
    <t>10.206.465-8</t>
  </si>
  <si>
    <t>Pasaje aéreo P.Montt-Santiago-P.Montt del 22-12 al 25-12-2016</t>
  </si>
  <si>
    <t>Pasaje aéreo P.Montt-Santiago-P.Montt del 26-12 al 30-12-16</t>
  </si>
  <si>
    <t>Pasaje aéreo P.Montt-Santiago-P.Montt del 18-12 al 19-12-2016</t>
  </si>
  <si>
    <t>Servicio de cóctel ceremonia Primera Piedra FL Ancud</t>
  </si>
  <si>
    <t>Patricia Rodríguez Rodríguez</t>
  </si>
  <si>
    <t>7.296.248-6</t>
  </si>
  <si>
    <t>Pasaje aéreo P.Montt-Santiago-P.Montt del 19-12 al 22-12-2016</t>
  </si>
  <si>
    <t>Pasaje aéreo P.Montt-Santiago-P.Montt del 19-12 al 22-12-16</t>
  </si>
  <si>
    <t>Orden complementaria por arriendo de carpa FL P.Montt</t>
  </si>
  <si>
    <t>Servicio de cóctel ceremonia Primera Piedra FL P.Montt</t>
  </si>
  <si>
    <t>Jaime Bahamonde Oyarzo</t>
  </si>
  <si>
    <t>9.869.717-9</t>
  </si>
  <si>
    <t>Instalación desague 6to.piso F.Regional</t>
  </si>
  <si>
    <t>Luis Alberto Soto Levill</t>
  </si>
  <si>
    <t>10.200.160-5</t>
  </si>
  <si>
    <t>Automatización portón vehícular FL Calbuco</t>
  </si>
  <si>
    <t>Mantención vehículo institucional</t>
  </si>
  <si>
    <t>Difor Chile S.A.</t>
  </si>
  <si>
    <t>96.918.300-5</t>
  </si>
  <si>
    <t>Pago de multa por cambio de fecha pasaje</t>
  </si>
  <si>
    <t>Concurso Público en los diarios Austral de Osorno, El Llanquihue de P.Montt y La Estrella de Chiloé.</t>
  </si>
  <si>
    <t>Video institucional Cuenta Pública</t>
  </si>
  <si>
    <t>Cristobal Munizaga Verges</t>
  </si>
  <si>
    <t>16.367.753-9</t>
  </si>
  <si>
    <t>Chequeo y regulación altura datashow TOP P.Montt</t>
  </si>
  <si>
    <t>Javier Conejeros A. y Cía Ltda.</t>
  </si>
  <si>
    <t>76.110.280-k</t>
  </si>
  <si>
    <t>Instalación cilindro en chapa exterior FL Calbuco</t>
  </si>
  <si>
    <t>Hugo Zarabia Henríquez</t>
  </si>
  <si>
    <t>7.854.794-4</t>
  </si>
  <si>
    <t>Compra de bencina y petróleo para vehículos</t>
  </si>
  <si>
    <t>Empresas Copec S.A.</t>
  </si>
  <si>
    <t>90.690.000-9</t>
  </si>
  <si>
    <t>Pasaje aéreo P.Montt-Santiago-P.Montt del 03-01 al 06-01-2016</t>
  </si>
  <si>
    <t>2 pasajes aéreo P.Montt-Santiago-P.Montt del 02-01 al 03-01-2016</t>
  </si>
  <si>
    <t>Pago de multa por cambio horario de pasaje</t>
  </si>
  <si>
    <t>10-FR N°131</t>
  </si>
  <si>
    <t xml:space="preserve">Adquisición de carpetas de causas </t>
  </si>
  <si>
    <t>Barra Zambra Impresores Ltda.</t>
  </si>
  <si>
    <t>10-FR N°134</t>
  </si>
  <si>
    <t>Renovación de contrato arrendamiento de inmuble FL Quellón</t>
  </si>
  <si>
    <t>Alfredo Cárcamo Galindo</t>
  </si>
  <si>
    <t>2.029.488-4</t>
  </si>
  <si>
    <t>10-FR N° 135</t>
  </si>
  <si>
    <t>Servicio de cableado de punto de red y eléctrico FL P.Varas</t>
  </si>
  <si>
    <t>10-FR N°127</t>
  </si>
  <si>
    <t>Ingreso hijo menor de 2 años a sala cuna</t>
  </si>
  <si>
    <t>Carmen Luz Paredes Vargas</t>
  </si>
  <si>
    <t>15.712.262-2</t>
  </si>
  <si>
    <t>Consumo de electricidad FL Hualaihué</t>
  </si>
  <si>
    <t>Consumo de electricidad FL Chaitén</t>
  </si>
  <si>
    <t>Edelaysen S.A.</t>
  </si>
  <si>
    <t>Consumo de electricidad FL Maullín</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</si>
  <si>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</si>
  <si>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</si>
  <si>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</si>
  <si>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</si>
  <si>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</si>
  <si>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</si>
  <si>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</si>
  <si>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</si>
  <si>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</si>
  <si>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</si>
  <si>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</si>
  <si>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</si>
  <si>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Hualaihué</t>
  </si>
  <si>
    <t>Comité Agua Potable Rural Río Negro</t>
  </si>
  <si>
    <t>71.385.700-9</t>
  </si>
  <si>
    <t>Consumo de agua FL Castro</t>
  </si>
  <si>
    <t>Empresa de Servicios Sanitarios de Los Lagos S.A.</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</si>
  <si>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</si>
  <si>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</si>
  <si>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</si>
  <si>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</si>
  <si>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</si>
  <si>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</si>
  <si>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</si>
  <si>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</si>
  <si>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</si>
  <si>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</si>
  <si>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</si>
  <si>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</si>
  <si>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</si>
  <si>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gas FL Castro</t>
  </si>
  <si>
    <t>Abastible S.A.</t>
  </si>
  <si>
    <t>Consumo de gas FL Futaleufú</t>
  </si>
  <si>
    <t>F.R. Libertador Bernardo O"Higgins</t>
  </si>
  <si>
    <t>F.R. Del Maule</t>
  </si>
  <si>
    <t>F.R. Arica y Parinacota</t>
  </si>
  <si>
    <t>F.R. Valparaiso</t>
  </si>
  <si>
    <t>F.R. Magallanes</t>
  </si>
  <si>
    <t>F.R. Coquimbo</t>
  </si>
  <si>
    <t>F.R. Araucanía</t>
  </si>
  <si>
    <t>F.R. Los Rios</t>
  </si>
  <si>
    <t>F.R. Metrop. Oriente</t>
  </si>
  <si>
    <t>F.R. Antofagasta</t>
  </si>
  <si>
    <t>F.R. Metrop. Occidente</t>
  </si>
  <si>
    <t>F.R. Aysén</t>
  </si>
  <si>
    <t>F.R. Atacama</t>
  </si>
  <si>
    <t>F.R. Los Lagos</t>
  </si>
  <si>
    <t>Compra de tarjeta virtual de saludo protocolar para los Fiscales Jefes de las Fiscalía Especializadas de VIF y Sexuales, Delitos Violentos, Robos con Fuerza, y Puente Alto.</t>
  </si>
  <si>
    <t>Compra de tarjetas de saludo protocolar con sobre para la Fiscalia Regional y Fiscalías Locales</t>
  </si>
  <si>
    <t>Adquisición de Materiales de Oficina correspondiente al mes de Diciembre</t>
  </si>
  <si>
    <t>SANDRA TELLO LÓPEZ</t>
  </si>
  <si>
    <t>8.966.563-9</t>
  </si>
  <si>
    <t>PROVEEDORES INTEGRALES PRISA S.A.</t>
  </si>
  <si>
    <t>Servicio de Interpretación Chino-Español para Causa RUC 1501232960-9</t>
  </si>
  <si>
    <t>ASIA REPS SPA.</t>
  </si>
  <si>
    <t>77.600.970-9</t>
  </si>
  <si>
    <t xml:space="preserve">Adquisición de (1540) Resmas Carta y (1550) Resmas Oficio </t>
  </si>
  <si>
    <t>FR N° 507</t>
  </si>
  <si>
    <t>Adquisición de (1) Cámara de Documentos (Proyecto SACFI)</t>
  </si>
  <si>
    <t>DOCUMENTCAM CHILE SPA</t>
  </si>
  <si>
    <t>Adquisición de (4) Parlantes para PC</t>
  </si>
  <si>
    <t>Flete por adquisición de Parlantes para PC</t>
  </si>
  <si>
    <t>Adquisición de Escritorio Recto para Sala Gessel de la FL de Chacabuco</t>
  </si>
  <si>
    <t>SILLAS Y SILLAS S.A.</t>
  </si>
  <si>
    <t>76.038.442-9</t>
  </si>
  <si>
    <t>Adquisición de Pc, Monitor y Licencia para Sala Gessel de la FL de Chacabuco</t>
  </si>
  <si>
    <t>REPARACIONES BBCC LIMITADA</t>
  </si>
  <si>
    <t>76.376.530-K</t>
  </si>
  <si>
    <t>Adquisición de (5) Timbres para Unidad de VIF</t>
  </si>
  <si>
    <t>TODO TIMBRE LIMITADA</t>
  </si>
  <si>
    <t>78.951.600-6</t>
  </si>
  <si>
    <t>Adquisición de Ups para Sala Gessel de la FL de Chacabuco</t>
  </si>
  <si>
    <t>Adquisición de Mesa de Centro para Sala Gessel de la FL de Chacabuco</t>
  </si>
  <si>
    <t>MT DISEÑO SPA</t>
  </si>
  <si>
    <t>76.428.315-5</t>
  </si>
  <si>
    <t>Adquisición de (1600) Invitaciones para Cuenta Pública</t>
  </si>
  <si>
    <t>IMPRESOS MARIO DE LUCA MIRANDA E.I.R.L.</t>
  </si>
  <si>
    <t>76.059.223-4</t>
  </si>
  <si>
    <t>Adquisición de (2) Sofás para Sala Gessel de la FL de Chacabuco</t>
  </si>
  <si>
    <t>MARINA DEL CARMEN ZUÑIGA GALLARDO</t>
  </si>
  <si>
    <t>Adquisición de (150) Display de Etiquetas Brother, Modelo DK 1202</t>
  </si>
  <si>
    <t>APRONTA SOLUCIONES TECNOLÓGICAS LIMITADA</t>
  </si>
  <si>
    <t>76.007.620-1</t>
  </si>
  <si>
    <t>Servicio de Interpretación Creole-Español para Causa RUC 1601153257-1</t>
  </si>
  <si>
    <t>FR N° 511</t>
  </si>
  <si>
    <t>Adquisición de (3.000) Cheques Propios</t>
  </si>
  <si>
    <t>FR N° 512</t>
  </si>
  <si>
    <t>Reparación de (2) Equipos para Videoconferencias</t>
  </si>
  <si>
    <t>SERCATEL SPA</t>
  </si>
  <si>
    <t>76.515.131-7</t>
  </si>
  <si>
    <t>Servicio de Interpretación Creole-Español para Causa RUC 1601038723-3</t>
  </si>
  <si>
    <t>Adquisición de (2) Sillas Operativas</t>
  </si>
  <si>
    <t>COMERCIALIZADORA  DE MUEBLES Y SILLAS MAR DEL VALLE SPA</t>
  </si>
  <si>
    <t>Adquisición de Materiales de Oficina para primer cuatrimestre 2017</t>
  </si>
  <si>
    <t xml:space="preserve">Arriendo de Salón, Notebook, Datashow, Telón y Servicios de Coffee Break para Capacitación </t>
  </si>
  <si>
    <t>HOTEL MANQUEHUE S.A.</t>
  </si>
  <si>
    <t>76.049.667-7</t>
  </si>
  <si>
    <t xml:space="preserve">Arriendo de Salón, Notebook, Datashow y Servicios de Coffee Break para Capacitación </t>
  </si>
  <si>
    <t>HOTEL TORREMAYOR S.A.</t>
  </si>
  <si>
    <t>99.502.730-5</t>
  </si>
  <si>
    <t>FR N° 513</t>
  </si>
  <si>
    <t>Servicio de Brunch (25) para Jornada de Capacitación</t>
  </si>
  <si>
    <t>Adquisición de (1) Scanners Kodak, Modelo i3300</t>
  </si>
  <si>
    <t xml:space="preserve">Adquisición de (65) Botellones de Agua </t>
  </si>
  <si>
    <t>Adquisición de timbre fechador para FL Primeras Diligencias</t>
  </si>
  <si>
    <t>FR N° 517</t>
  </si>
  <si>
    <t>Taller de Capacitación para Equipo de Fiscalía Delitos de Alta Complejidad</t>
  </si>
  <si>
    <t>MÓNICA ANDREA MINTZ</t>
  </si>
  <si>
    <t>21.238.311-2</t>
  </si>
  <si>
    <t>Adquisición de (500) Cajas Memphis para Cuatro Archivadores</t>
  </si>
  <si>
    <t>PATRICIO HENRÍQUEZ CATALDO</t>
  </si>
  <si>
    <t>6.690.584-5</t>
  </si>
  <si>
    <t>Servicio Adicional de Coffee Break para Capacitación</t>
  </si>
  <si>
    <t>Adquisición de (1.000) Buzos Desechables</t>
  </si>
  <si>
    <t>TAJAMAR S.A.</t>
  </si>
  <si>
    <t>99.592.160-K</t>
  </si>
  <si>
    <t>Adquisición de (10) Protectores Solares y (12) Crema para Manos</t>
  </si>
  <si>
    <t>Adquisición de (500) Guantes PU-Flex</t>
  </si>
  <si>
    <t>ACETOGEN GAS CHILE S.A.</t>
  </si>
  <si>
    <t>93.333.000-1</t>
  </si>
  <si>
    <t>Adquisición de Combustible para Vehículos de la Fiscalía</t>
  </si>
  <si>
    <t>COMPAÑÍA DE PETRÓLEOS DE CHILE COPEC S.A.</t>
  </si>
  <si>
    <t>Adquisición de (4.000) Bolsas de Polietileno de alta resistencia</t>
  </si>
  <si>
    <t>GOLDSTEIN Y LOBOS LIMITADA</t>
  </si>
  <si>
    <t>79.901.870-5</t>
  </si>
  <si>
    <t>DER N° 013</t>
  </si>
  <si>
    <t>Adquisición de (47.400) Carpetas de Causas</t>
  </si>
  <si>
    <t>Adquisición de (1.470) Resmas Carta y (1.470) Resmas Oficio para primer cuatrimestre 2017</t>
  </si>
  <si>
    <t>Servicio de Aseo y Desratización en Bodegas Externas</t>
  </si>
  <si>
    <t>GENCO S.A.</t>
  </si>
  <si>
    <t>96.547.030-1</t>
  </si>
  <si>
    <t>Adquisición de piso protector para FL Primeras Diligencias</t>
  </si>
  <si>
    <t>DISTRIBUIDORA LUSTER Y COMPAÑÍA LIMITADA</t>
  </si>
  <si>
    <t>FR N° 520</t>
  </si>
  <si>
    <t>Provisión, Instalación y Reparación de Persianas</t>
  </si>
  <si>
    <t>HUGO BALBOA CHAMORRO</t>
  </si>
  <si>
    <t>5.311.953-0</t>
  </si>
  <si>
    <t>FR N° 523</t>
  </si>
  <si>
    <t>Taller del Programa de Prevención de Drogas "Liberándonos del Estrés"</t>
  </si>
  <si>
    <t>DAYANNE BAHAMONDES JIMÉNEZ</t>
  </si>
  <si>
    <t>Adquisición de Insumos de Cafetería para Fiscal Regional</t>
  </si>
  <si>
    <t>Adquisición de (100) Lápices con Logo para Capacitación</t>
  </si>
  <si>
    <t>COMERCIALIZADORA E IMPORTADORA PRO-GIFT LIMITADA</t>
  </si>
  <si>
    <t>76.029.873-5</t>
  </si>
  <si>
    <t>FR N° 524</t>
  </si>
  <si>
    <t>Adquisición de (2) Baterías para tarjetas del Servidor</t>
  </si>
  <si>
    <t>CIBERGROUP COMERCIAL S.A.</t>
  </si>
  <si>
    <t>Adquisición de (6) Perforadores Industriales</t>
  </si>
  <si>
    <t>Adquisición de (4) Radios Portátiles Marca Vertex</t>
  </si>
  <si>
    <t>RADIOTRANSMISORES PAMELA ALEJANDRA CLAVERO RODRÍGUEZ E.I.R.L.</t>
  </si>
  <si>
    <t>76.200.102-0</t>
  </si>
  <si>
    <t>Adquisición de (2.000) Bolsas de Basura de alta resistencia</t>
  </si>
  <si>
    <t>Adquisición de (10.000) Cds para Stock</t>
  </si>
  <si>
    <t>FR N° 522</t>
  </si>
  <si>
    <t>Servicio de Masajes en Silla, Servicio de Snack saludable</t>
  </si>
  <si>
    <t>KAREN TAMARA HERNÁNDEZ DURÁN KINESIOTERAPIA ZEM E.I.R.L.</t>
  </si>
  <si>
    <t>76.607.315-8</t>
  </si>
  <si>
    <t>FR N° 529</t>
  </si>
  <si>
    <t>Taller de Capacitación "Fortalecimiento de las Competencias"</t>
  </si>
  <si>
    <t>Adquisición de Insumos de Cafetería para Capacitación</t>
  </si>
  <si>
    <t>FR N° 531</t>
  </si>
  <si>
    <t>Servicio de Empastes de Egresos Contables</t>
  </si>
  <si>
    <t>LUZ RIVERA CANALES</t>
  </si>
  <si>
    <t>14.414.785-5</t>
  </si>
  <si>
    <t>Adquisición de (1.500) Resmas Carta y (1.500) Resmas Oficio para primer cuatrimestre 2017</t>
  </si>
  <si>
    <t>Adquisición de (1) Cámara Go Pro Hero5</t>
  </si>
  <si>
    <t xml:space="preserve">Arriendo de Salón y Servicios de Coffee Break para Capacitación </t>
  </si>
  <si>
    <t>FR N° 534</t>
  </si>
  <si>
    <t>Adquisición de (300) Block de Apuntes para Capacitación</t>
  </si>
  <si>
    <t xml:space="preserve">Arriendo de Pizarra para Capacitación </t>
  </si>
  <si>
    <t>Servicio de Interpretación Chino-Español para Causa RUC 1600546629-K</t>
  </si>
  <si>
    <t>Adquisición de (2) Televisores Led Full HD 50" para Proyecto SACFI</t>
  </si>
  <si>
    <t>INGENIERÍA Y SERVICIOS COMPUTACIONALES R Y C LIMITADA</t>
  </si>
  <si>
    <t>76.475.540-5</t>
  </si>
  <si>
    <t>FN N° 2407</t>
  </si>
  <si>
    <t>Instalación y Puesta en Marcha de Equipos para sala Gessel de la FL de Chacabuco</t>
  </si>
  <si>
    <t>Adquisición de Equipos para sala Gessel de la FL de Chacabuco</t>
  </si>
  <si>
    <t>Adquisición de Insumos para Habilitación de Equipos de sala Gessel de la FL de Chacabuco</t>
  </si>
  <si>
    <t>Adquisición de (240) Resmas Carta y (240) Resmas Oficio para primer cuatrimestre 2017</t>
  </si>
  <si>
    <t>Adquisición de (15) Botellones de Agua para el CJS</t>
  </si>
  <si>
    <t>FR N° 519</t>
  </si>
  <si>
    <t>Renovación de arriendo de bodegas por seis meses</t>
  </si>
  <si>
    <t>ATB BODEGAJES Y SERVICIOS LIMITADA</t>
  </si>
  <si>
    <t>77.810.090-8</t>
  </si>
  <si>
    <t>Servicio de Electricidad Fiscalía Local de Chacabuco periodo 29/11/2016 al 29/12/2016</t>
  </si>
  <si>
    <t>EMPRESA ELÉCTRICA COLINA LTDA.</t>
  </si>
  <si>
    <t>96.783.910-8</t>
  </si>
  <si>
    <t>Servicio de Electricidad Centro de Justicia de Santiago del 21/11/2016 al 20/12/2016</t>
  </si>
  <si>
    <t>ENEL DISTRIBUCIÓN CHILE S.A.</t>
  </si>
  <si>
    <t>Servicio de agua potable Fiscalía Local de Chacabuco Periodo 11/11/2016 al 13/12/2016</t>
  </si>
  <si>
    <t>SEMBCORP AGUAS CHACABUCO S.A.</t>
  </si>
  <si>
    <t>86.915.400-8</t>
  </si>
  <si>
    <t xml:space="preserve">289963 - 297476 - 292817 - 293337 </t>
  </si>
  <si>
    <t>Servicio de correspondencia período Noviembre 2016</t>
  </si>
  <si>
    <t>319205 - 319206</t>
  </si>
  <si>
    <t>Servicio de Renta Mensual por Telefonía Fija Período Octubre 2016</t>
  </si>
  <si>
    <t>ENTEL TELEFONÍA LOCAL S.A.</t>
  </si>
  <si>
    <t>Servicio de Renta Mensual por Telefonía Fija Período Noviembre 2016</t>
  </si>
  <si>
    <t>Servicio de Renta Mensual por Telefonía Fija Período Diciembre 2016</t>
  </si>
  <si>
    <t>F.R. Metrop. Centro Norte</t>
  </si>
  <si>
    <t>Contratación de 30 servicios de coffee break para desayuno del Fiscal Nacional con la prensa en el marco de la presentación del "Informe 2016 del observatorio del narcotráfico en Chile".</t>
  </si>
  <si>
    <t>Nº Servicio 2784989, 2785018, 2785024, 2785030, 2785000, 2785006, 2784994, 2785012, 2784983</t>
  </si>
  <si>
    <t>U.F. 6</t>
  </si>
  <si>
    <t>$1.000.000. mensual</t>
  </si>
  <si>
    <t>U.F. 16 mensual</t>
  </si>
  <si>
    <t xml:space="preserve">Servicio de impresión memoria institucional </t>
  </si>
  <si>
    <t>Servicio de diseño de presentación y memoria institucional Cuenta Pública 2016</t>
  </si>
  <si>
    <t xml:space="preserve">Adq. De cortinas de tela para salas del TOP </t>
  </si>
  <si>
    <t>Compra de 150 tarjetas con saludos institucionales para Fiscalia Regional de Tarapaca.</t>
  </si>
  <si>
    <t>Tarjetas para saludos protocolares del Fiscal Regional, Director Ejecutivo, Jefa UGI, Jefe URAVIT y administradores de las Fiscalías Locales de la Región de Atacama.</t>
  </si>
  <si>
    <t>Pendrive 8gb modelo lápiz</t>
  </si>
  <si>
    <t>Pendrive 8GB de capacidad.</t>
  </si>
  <si>
    <t>Adquisición de Presentes para gastos de representación.</t>
  </si>
  <si>
    <t>Arriendo de salón, y servicio de Coffe, para el desarrollo de Reunión de Trabajo a realizarse los días 27 - 28 de Diciembre en el puerto de Caldera, actividad citada por Sr. Fiscal Regional Alexis Rogat L.</t>
  </si>
  <si>
    <t>Servicio de café, para jornada de capacitación denominado "Trabajo por Procesos Inter-Unidades" para 17 participantes, en el marco del plan de Capacitación Regional 2016.</t>
  </si>
  <si>
    <t>Publicación de llamado a concurso para el cargo de Administrador de la Fiscalía Local de Freirina.</t>
  </si>
  <si>
    <t>Servicio de reparación de cortinas metálicas en Fiscalia Local y Regional de Valparaíso</t>
  </si>
  <si>
    <t>Servicio de reparaciones de Kardex Recursos Humanos (3 kardex 4 cajones y 3 cajoneras moviles).</t>
  </si>
  <si>
    <t>Suministro e instalación de 9 cortinas en FL Rengo.</t>
  </si>
  <si>
    <t xml:space="preserve">COMPARESCENCIA A JUICIO ORAL </t>
  </si>
  <si>
    <t>Publicación llamado a concurso 11/12/2016, F. Regional</t>
  </si>
  <si>
    <t>Petróleo diesel para caldera calefacción Fiscalía Local de Aysén.</t>
  </si>
  <si>
    <t>Tarjetas de saludo protocolar para FR, DER y Jefes de Unidad</t>
  </si>
  <si>
    <t>Adquisición de 1 silla ergonómica para Fiscal de Fiscalía Local de Peñalolén Macul, prescripción médica</t>
  </si>
  <si>
    <t>Adquisicion de 100 tarjetas presentación para el Jefe UGI</t>
  </si>
  <si>
    <t>Tarjeta de saludo protocolar virtuales</t>
  </si>
  <si>
    <t>Capacitación " Gestión del cambio y trabajo en equipo". Fl .Talagante</t>
  </si>
  <si>
    <t>Renovación suscripción diario "El Mercurio".  Usuario: Fiscal Nacional Sr. Jorge Abbott.  Orden: 80225632. Vencimiento: 11 de diciembre del 2016.</t>
  </si>
  <si>
    <t>Pasaje aéreo internacional para el Sr. Alejandro Ivelic Mancilla, Santiago/Asunción-Paraguay/Santiago, 13 al 16 de diciembre el 2016.  (Participa en reunión Comixta entre Chile y Paraguay, sobre prevención del uso indebido y represión del tráfico ílicito de estupefacientes y sustancias psicotropicas).</t>
  </si>
  <si>
    <t>Adquisición de insumos para atención de autoridades.</t>
  </si>
  <si>
    <t>Adquisición de insumos varios atención de autoridades; 500 archivador Rhein oficio ancho burdeo.</t>
  </si>
  <si>
    <t>Adquisición de 200 papel higiénico Elite Jumbo 600 metros; 200 toallas de papel Elite 300 metros blanca; insumos varios atención autoridades</t>
  </si>
  <si>
    <t>Adquisición de 30 juegos de té cobre; 15 guitarrera Quinchamalí; 30 taba mariposa; 15 cacharros Puerto Ibáñez y 158 cacharros Puerto Ibáñez. Presentes institucionales.</t>
  </si>
  <si>
    <t>Adquisición de insumos varios; 240 archivadores Rehin oficio ancho burdeo; 500 resmas de papel multipropósito Xerox oficio 75grs albura 90-95%; 300 carpeta Rehin oficio Fast azul y 300 carpeta Rehín carta Fast azul.</t>
  </si>
  <si>
    <t>Adquisición de 10 hervidores Oster eléctrico 1,7 lts; 50 bolsas de basura Virutex 80x120 cms 10 unidades; 24 pilas Duracell alcalina D grande; 36 corrector Paper Mate Liquid Paper; 400 papel higiénico Elite Jumbo 600 metros; 200 lápiz azul BIC bolígrafo punta media azul.</t>
  </si>
  <si>
    <t>Adquisición de 60 Botellas de agua mineral, insumos alimentación, 20 jabón de tocador Elite liquido 5 litros.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</si>
</sst>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0_ ;[Red]\-#,##0\ "/>
    <numFmt numFmtId="190" formatCode="#,##0_ ;\-#,##0\ "/>
    <numFmt numFmtId="191" formatCode="[$$-340A]\ #,##0;\-[$$-340A]\ #,##0"/>
    <numFmt numFmtId="192" formatCode="d\-mmm"/>
  </numFmts>
  <fonts count="47">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sz val="11"/>
      <name val="Trebuchet MS"/>
      <family val="2"/>
    </font>
    <font>
      <sz val="11"/>
      <name val="Trebuchet MS"/>
      <family val="2"/>
    </font>
    <font>
      <sz val="11"/>
      <color indexed="10"/>
      <name val="Trebuchet MS"/>
      <family val="2"/>
    </font>
    <font>
      <sz val="11"/>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90">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9" fillId="0" borderId="10" xfId="0" applyFont="1" applyFill="1" applyBorder="1" applyAlignment="1">
      <alignment vertical="center" wrapText="1"/>
    </xf>
    <xf numFmtId="0" fontId="9" fillId="0" borderId="10" xfId="0" applyFont="1" applyFill="1" applyBorder="1" applyAlignment="1">
      <alignment horizontal="left"/>
    </xf>
    <xf numFmtId="0" fontId="9" fillId="0" borderId="10" xfId="0" applyFont="1" applyFill="1" applyBorder="1" applyAlignment="1">
      <alignment horizontal="center"/>
    </xf>
    <xf numFmtId="14" fontId="9" fillId="0" borderId="10" xfId="0" applyNumberFormat="1" applyFont="1" applyFill="1" applyBorder="1" applyAlignment="1">
      <alignment horizontal="center"/>
    </xf>
    <xf numFmtId="0" fontId="10" fillId="0" borderId="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57" applyFont="1" applyFill="1" applyBorder="1" applyAlignment="1">
      <alignment horizontal="left" vertical="center" wrapText="1"/>
      <protection/>
    </xf>
    <xf numFmtId="0" fontId="9" fillId="0" borderId="10" xfId="0" applyFont="1" applyFill="1" applyBorder="1" applyAlignment="1">
      <alignment horizontal="left" vertical="center"/>
    </xf>
    <xf numFmtId="0" fontId="9" fillId="0" borderId="10" xfId="0" applyFont="1" applyFill="1" applyBorder="1" applyAlignment="1">
      <alignment horizontal="left" wrapText="1"/>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173" fontId="9" fillId="0" borderId="10" xfId="0" applyNumberFormat="1" applyFont="1" applyFill="1" applyBorder="1" applyAlignment="1">
      <alignment vertical="center"/>
    </xf>
    <xf numFmtId="173" fontId="9" fillId="0" borderId="1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left" vertical="center" wrapText="1"/>
      <protection locked="0"/>
    </xf>
    <xf numFmtId="0" fontId="9" fillId="0" borderId="10" xfId="56" applyFont="1" applyFill="1" applyBorder="1">
      <alignment/>
      <protection/>
    </xf>
    <xf numFmtId="14" fontId="9" fillId="0" borderId="10" xfId="56" applyNumberFormat="1" applyFont="1" applyFill="1" applyBorder="1">
      <alignment/>
      <protection/>
    </xf>
    <xf numFmtId="0" fontId="9" fillId="0" borderId="10" xfId="56" applyFont="1" applyFill="1" applyBorder="1" applyAlignment="1">
      <alignment horizontal="left" wrapText="1"/>
      <protection/>
    </xf>
    <xf numFmtId="0" fontId="9" fillId="0" borderId="10" xfId="56" applyFont="1" applyFill="1" applyBorder="1" applyAlignment="1">
      <alignment horizontal="left"/>
      <protection/>
    </xf>
    <xf numFmtId="0" fontId="9" fillId="0" borderId="10" xfId="56" applyFont="1" applyFill="1" applyBorder="1" applyAlignment="1">
      <alignment horizontal="right"/>
      <protection/>
    </xf>
    <xf numFmtId="173" fontId="9" fillId="0" borderId="10" xfId="56" applyNumberFormat="1" applyFont="1" applyFill="1" applyBorder="1">
      <alignment/>
      <protection/>
    </xf>
    <xf numFmtId="14" fontId="9" fillId="0" borderId="10" xfId="0" applyNumberFormat="1" applyFont="1" applyFill="1" applyBorder="1" applyAlignment="1" applyProtection="1">
      <alignment horizontal="left" vertical="center" wrapText="1"/>
      <protection locked="0"/>
    </xf>
    <xf numFmtId="14" fontId="9" fillId="0" borderId="10" xfId="0" applyNumberFormat="1" applyFont="1" applyFill="1" applyBorder="1" applyAlignment="1">
      <alignment horizontal="left"/>
    </xf>
    <xf numFmtId="0" fontId="9" fillId="0" borderId="10" xfId="0" applyFont="1" applyFill="1" applyBorder="1" applyAlignment="1">
      <alignment horizontal="right"/>
    </xf>
    <xf numFmtId="173" fontId="9" fillId="0" borderId="10" xfId="50" applyNumberFormat="1" applyFont="1" applyFill="1" applyBorder="1" applyAlignment="1">
      <alignment/>
    </xf>
    <xf numFmtId="174" fontId="9" fillId="0" borderId="10" xfId="48" applyNumberFormat="1" applyFont="1" applyFill="1" applyBorder="1" applyAlignment="1">
      <alignment horizontal="right"/>
    </xf>
    <xf numFmtId="173" fontId="9" fillId="0" borderId="10" xfId="53" applyNumberFormat="1" applyFont="1" applyFill="1" applyBorder="1" applyAlignment="1" applyProtection="1">
      <alignment horizontal="right" vertical="top" wrapText="1"/>
      <protection locked="0"/>
    </xf>
    <xf numFmtId="0" fontId="9" fillId="0" borderId="10" xfId="0" applyNumberFormat="1" applyFont="1" applyFill="1" applyBorder="1" applyAlignment="1">
      <alignment horizontal="left" wrapText="1"/>
    </xf>
    <xf numFmtId="0" fontId="9" fillId="0" borderId="10" xfId="57" applyFont="1" applyFill="1" applyBorder="1" applyAlignment="1">
      <alignment horizontal="center"/>
      <protection/>
    </xf>
    <xf numFmtId="14" fontId="9" fillId="0" borderId="10" xfId="57" applyNumberFormat="1" applyFont="1" applyFill="1" applyBorder="1" applyAlignment="1">
      <alignment horizontal="center"/>
      <protection/>
    </xf>
    <xf numFmtId="0" fontId="9" fillId="0" borderId="10" xfId="57" applyFont="1" applyFill="1" applyBorder="1" applyAlignment="1">
      <alignment horizontal="left" wrapText="1"/>
      <protection/>
    </xf>
    <xf numFmtId="0" fontId="9" fillId="0" borderId="10" xfId="57" applyFont="1" applyFill="1" applyBorder="1" applyAlignment="1">
      <alignment horizontal="left"/>
      <protection/>
    </xf>
    <xf numFmtId="0" fontId="9" fillId="0" borderId="10" xfId="57" applyFont="1" applyFill="1" applyBorder="1" applyAlignment="1">
      <alignment horizontal="right"/>
      <protection/>
    </xf>
    <xf numFmtId="173" fontId="9" fillId="0" borderId="10" xfId="0" applyNumberFormat="1" applyFont="1" applyFill="1" applyBorder="1" applyAlignment="1">
      <alignment/>
    </xf>
    <xf numFmtId="0" fontId="9" fillId="0" borderId="10" xfId="0"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2" fontId="11" fillId="0" borderId="10" xfId="0" applyNumberFormat="1" applyFont="1" applyFill="1" applyBorder="1" applyAlignment="1">
      <alignment horizontal="left" vertical="center" wrapText="1"/>
    </xf>
    <xf numFmtId="0" fontId="9" fillId="0" borderId="10" xfId="0" applyFont="1" applyFill="1" applyBorder="1" applyAlignment="1" applyProtection="1">
      <alignment horizontal="left" wrapText="1"/>
      <protection locked="0"/>
    </xf>
    <xf numFmtId="0" fontId="9" fillId="0" borderId="10" xfId="0" applyFont="1" applyFill="1" applyBorder="1" applyAlignment="1">
      <alignment horizontal="center" wrapText="1"/>
    </xf>
    <xf numFmtId="172" fontId="9" fillId="0" borderId="10" xfId="0" applyNumberFormat="1" applyFont="1" applyFill="1" applyBorder="1" applyAlignment="1">
      <alignment horizontal="center" wrapText="1"/>
    </xf>
    <xf numFmtId="14" fontId="9" fillId="0" borderId="10" xfId="0" applyNumberFormat="1" applyFont="1" applyFill="1" applyBorder="1" applyAlignment="1">
      <alignment horizontal="center" wrapText="1"/>
    </xf>
    <xf numFmtId="172"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left" vertical="center" wrapText="1"/>
    </xf>
    <xf numFmtId="173" fontId="9" fillId="0" borderId="10" xfId="0" applyNumberFormat="1" applyFont="1" applyFill="1" applyBorder="1" applyAlignment="1">
      <alignment vertical="center" wrapText="1"/>
    </xf>
    <xf numFmtId="0" fontId="9" fillId="0" borderId="10" xfId="0" applyNumberFormat="1" applyFont="1" applyFill="1" applyBorder="1" applyAlignment="1">
      <alignment horizontal="left" vertical="center" wrapText="1"/>
    </xf>
    <xf numFmtId="173" fontId="9" fillId="0" borderId="10" xfId="54" applyNumberFormat="1" applyFont="1" applyFill="1" applyBorder="1" applyAlignment="1" applyProtection="1">
      <alignment vertical="center" wrapText="1"/>
      <protection locked="0"/>
    </xf>
    <xf numFmtId="3" fontId="9" fillId="0" borderId="10" xfId="0" applyNumberFormat="1" applyFont="1" applyFill="1" applyBorder="1" applyAlignment="1">
      <alignment horizontal="left" vertical="center" wrapText="1"/>
    </xf>
    <xf numFmtId="0" fontId="9" fillId="0" borderId="10" xfId="33" applyFont="1" applyFill="1" applyBorder="1" applyAlignment="1">
      <alignment horizontal="center" vertical="top" wrapText="1"/>
    </xf>
    <xf numFmtId="176" fontId="9" fillId="0" borderId="10" xfId="0" applyNumberFormat="1" applyFont="1" applyFill="1" applyBorder="1" applyAlignment="1">
      <alignment horizontal="center"/>
    </xf>
    <xf numFmtId="0" fontId="9" fillId="0" borderId="10" xfId="33" applyFont="1" applyFill="1" applyBorder="1" applyAlignment="1">
      <alignment horizontal="left" vertical="top" wrapText="1"/>
    </xf>
    <xf numFmtId="173" fontId="9" fillId="0" borderId="10" xfId="33" applyNumberFormat="1" applyFont="1" applyFill="1" applyBorder="1" applyAlignment="1">
      <alignment horizontal="right" vertical="top" wrapText="1"/>
    </xf>
    <xf numFmtId="0" fontId="9" fillId="0" borderId="10" xfId="33" applyFont="1" applyFill="1" applyBorder="1" applyAlignment="1" applyProtection="1">
      <alignment horizontal="center" vertical="top" wrapText="1"/>
      <protection locked="0"/>
    </xf>
    <xf numFmtId="14" fontId="9" fillId="0" borderId="10" xfId="33" applyNumberFormat="1" applyFont="1" applyFill="1" applyBorder="1" applyAlignment="1" applyProtection="1">
      <alignment horizontal="center" vertical="top" wrapText="1"/>
      <protection locked="0"/>
    </xf>
    <xf numFmtId="0" fontId="9" fillId="0" borderId="10" xfId="33" applyFont="1" applyFill="1" applyBorder="1" applyAlignment="1" applyProtection="1">
      <alignment horizontal="left" vertical="top" wrapText="1"/>
      <protection locked="0"/>
    </xf>
    <xf numFmtId="173" fontId="9" fillId="0" borderId="10" xfId="33" applyNumberFormat="1" applyFont="1" applyFill="1" applyBorder="1" applyAlignment="1" applyProtection="1">
      <alignment horizontal="right" vertical="top" wrapText="1"/>
      <protection locked="0"/>
    </xf>
    <xf numFmtId="0" fontId="9" fillId="0" borderId="10" xfId="0" applyFont="1" applyFill="1" applyBorder="1" applyAlignment="1">
      <alignment/>
    </xf>
    <xf numFmtId="173" fontId="9" fillId="0" borderId="10" xfId="0" applyNumberFormat="1" applyFont="1" applyFill="1" applyBorder="1" applyAlignment="1">
      <alignment horizontal="right"/>
    </xf>
    <xf numFmtId="0" fontId="9" fillId="0" borderId="10" xfId="57" applyFont="1" applyFill="1" applyBorder="1" applyAlignment="1">
      <alignment horizontal="center" vertical="center" wrapText="1"/>
      <protection/>
    </xf>
    <xf numFmtId="14" fontId="9" fillId="0" borderId="10" xfId="57" applyNumberFormat="1" applyFont="1" applyFill="1" applyBorder="1" applyAlignment="1">
      <alignment horizontal="center" vertical="center" wrapText="1"/>
      <protection/>
    </xf>
    <xf numFmtId="173" fontId="9" fillId="0" borderId="10" xfId="57" applyNumberFormat="1" applyFont="1" applyFill="1" applyBorder="1" applyAlignment="1">
      <alignment horizontal="right"/>
      <protection/>
    </xf>
    <xf numFmtId="0" fontId="9" fillId="0" borderId="10" xfId="0" applyFont="1" applyFill="1" applyBorder="1" applyAlignment="1">
      <alignment horizontal="left" vertical="top"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vertical="top" wrapText="1"/>
      <protection locked="0"/>
    </xf>
    <xf numFmtId="1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right" vertical="top" wrapText="1"/>
      <protection locked="0"/>
    </xf>
    <xf numFmtId="173" fontId="9" fillId="0" borderId="10" xfId="51" applyNumberFormat="1" applyFont="1" applyFill="1" applyBorder="1" applyAlignment="1" applyProtection="1">
      <alignment horizontal="right" vertical="top" wrapText="1"/>
      <protection locked="0"/>
    </xf>
    <xf numFmtId="0" fontId="9" fillId="0" borderId="10" xfId="57" applyFont="1" applyFill="1" applyBorder="1" applyAlignment="1" applyProtection="1">
      <alignment vertical="top" wrapText="1"/>
      <protection locked="0"/>
    </xf>
    <xf numFmtId="14" fontId="9" fillId="0" borderId="10" xfId="57" applyNumberFormat="1" applyFont="1" applyFill="1" applyBorder="1" applyAlignment="1" applyProtection="1">
      <alignment horizontal="center" vertical="top" wrapText="1"/>
      <protection locked="0"/>
    </xf>
    <xf numFmtId="3" fontId="9" fillId="0" borderId="10" xfId="0" applyNumberFormat="1" applyFont="1" applyFill="1" applyBorder="1" applyAlignment="1" applyProtection="1">
      <alignment horizontal="right" vertical="top" wrapText="1"/>
      <protection locked="0"/>
    </xf>
    <xf numFmtId="173" fontId="9" fillId="0" borderId="10" xfId="0" applyNumberFormat="1" applyFont="1" applyFill="1" applyBorder="1" applyAlignment="1" applyProtection="1">
      <alignment horizontal="right" vertical="top" wrapText="1"/>
      <protection locked="0"/>
    </xf>
    <xf numFmtId="0" fontId="9" fillId="0" borderId="10" xfId="0" applyFont="1" applyFill="1" applyBorder="1" applyAlignment="1">
      <alignment horizontal="right" vertical="top"/>
    </xf>
    <xf numFmtId="0" fontId="9" fillId="0" borderId="10" xfId="0" applyNumberFormat="1" applyFont="1" applyFill="1" applyBorder="1" applyAlignment="1" applyProtection="1">
      <alignment horizontal="center" vertical="top" wrapText="1"/>
      <protection locked="0"/>
    </xf>
    <xf numFmtId="0" fontId="9" fillId="0" borderId="10" xfId="0" applyNumberFormat="1" applyFont="1" applyFill="1" applyBorder="1" applyAlignment="1">
      <alignment horizontal="left" vertical="top" wrapText="1"/>
    </xf>
    <xf numFmtId="0" fontId="9" fillId="0" borderId="10" xfId="0" applyNumberFormat="1" applyFont="1" applyFill="1" applyBorder="1" applyAlignment="1" applyProtection="1">
      <alignment vertical="top" wrapText="1"/>
      <protection locked="0"/>
    </xf>
    <xf numFmtId="0" fontId="9" fillId="0" borderId="10" xfId="0" applyFont="1" applyFill="1" applyBorder="1" applyAlignment="1">
      <alignment horizontal="right" vertical="top" wrapText="1"/>
    </xf>
    <xf numFmtId="14" fontId="9" fillId="0" borderId="10" xfId="0" applyNumberFormat="1" applyFont="1" applyFill="1" applyBorder="1" applyAlignment="1" applyProtection="1">
      <alignment horizontal="left" vertical="top" wrapText="1"/>
      <protection locked="0"/>
    </xf>
    <xf numFmtId="1" fontId="9" fillId="0" borderId="10" xfId="0" applyNumberFormat="1" applyFont="1" applyFill="1" applyBorder="1" applyAlignment="1" applyProtection="1">
      <alignment horizontal="right" vertical="top" wrapText="1"/>
      <protection locked="0"/>
    </xf>
    <xf numFmtId="184" fontId="9" fillId="0" borderId="10" xfId="0" applyNumberFormat="1" applyFont="1" applyFill="1" applyBorder="1" applyAlignment="1" applyProtection="1">
      <alignment horizontal="center" vertical="center" wrapText="1"/>
      <protection locked="0"/>
    </xf>
    <xf numFmtId="173" fontId="9" fillId="0" borderId="10" xfId="51" applyNumberFormat="1" applyFont="1" applyFill="1" applyBorder="1" applyAlignment="1" applyProtection="1">
      <alignment horizontal="right" vertical="center" wrapText="1"/>
      <protection locked="0"/>
    </xf>
    <xf numFmtId="176"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right" vertical="center" wrapText="1"/>
      <protection locked="0"/>
    </xf>
    <xf numFmtId="173" fontId="9" fillId="0" borderId="10" xfId="53" applyNumberFormat="1" applyFont="1" applyFill="1" applyBorder="1" applyAlignment="1" applyProtection="1">
      <alignment horizontal="right" vertical="center" wrapText="1"/>
      <protection locked="0"/>
    </xf>
    <xf numFmtId="0" fontId="9" fillId="0" borderId="10" xfId="57" applyFont="1" applyFill="1" applyBorder="1" applyAlignment="1" applyProtection="1">
      <alignment horizontal="left" vertical="center" wrapText="1"/>
      <protection locked="0"/>
    </xf>
    <xf numFmtId="14" fontId="9" fillId="0" borderId="10" xfId="57"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14" fontId="9" fillId="0" borderId="10" xfId="57" applyNumberFormat="1" applyFont="1" applyFill="1" applyBorder="1" applyAlignment="1" applyProtection="1">
      <alignment horizontal="left" vertical="center" wrapText="1"/>
      <protection locked="0"/>
    </xf>
    <xf numFmtId="0" fontId="9" fillId="0" borderId="10" xfId="57"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left" vertical="center" wrapText="1"/>
      <protection locked="0"/>
    </xf>
    <xf numFmtId="0" fontId="9" fillId="0" borderId="10" xfId="0" applyFont="1" applyFill="1" applyBorder="1" applyAlignment="1">
      <alignment vertical="center"/>
    </xf>
    <xf numFmtId="173" fontId="9" fillId="0" borderId="10" xfId="0" applyNumberFormat="1" applyFont="1" applyFill="1" applyBorder="1" applyAlignment="1">
      <alignment horizontal="right" vertical="center"/>
    </xf>
    <xf numFmtId="0" fontId="9" fillId="0" borderId="10" xfId="0" applyFont="1" applyFill="1" applyBorder="1" applyAlignment="1" applyProtection="1">
      <alignment horizontal="center" vertical="center"/>
      <protection locked="0"/>
    </xf>
    <xf numFmtId="11" fontId="9" fillId="0" borderId="10" xfId="0" applyNumberFormat="1" applyFont="1" applyFill="1" applyBorder="1" applyAlignment="1" applyProtection="1">
      <alignment horizontal="left" vertical="center" wrapText="1"/>
      <protection locked="0"/>
    </xf>
    <xf numFmtId="173" fontId="9" fillId="0" borderId="10" xfId="0" applyNumberFormat="1" applyFont="1" applyFill="1" applyBorder="1" applyAlignment="1" applyProtection="1">
      <alignment horizontal="righ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51" applyNumberFormat="1" applyFont="1" applyFill="1" applyBorder="1" applyAlignment="1" applyProtection="1">
      <alignment horizontal="center" vertical="center" wrapText="1"/>
      <protection locked="0"/>
    </xf>
    <xf numFmtId="192" fontId="9" fillId="0" borderId="10" xfId="51"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173" fontId="9" fillId="0" borderId="10" xfId="0" applyNumberFormat="1" applyFont="1" applyFill="1" applyBorder="1" applyAlignment="1" applyProtection="1">
      <alignment horizontal="center" vertical="center" wrapText="1"/>
      <protection locked="0"/>
    </xf>
    <xf numFmtId="173" fontId="9" fillId="0" borderId="10" xfId="51" applyNumberFormat="1" applyFont="1" applyFill="1" applyBorder="1" applyAlignment="1" applyProtection="1">
      <alignment horizontal="right" vertical="center" wrapText="1" indent="1"/>
      <protection locked="0"/>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Alignment="1">
      <alignment vertical="center"/>
    </xf>
    <xf numFmtId="173" fontId="6" fillId="0" borderId="0" xfId="0" applyNumberFormat="1" applyFont="1" applyFill="1" applyAlignment="1">
      <alignment horizontal="righ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172" fontId="8" fillId="0" borderId="16"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176" fontId="8" fillId="0" borderId="15" xfId="0" applyNumberFormat="1" applyFont="1" applyFill="1" applyBorder="1" applyAlignment="1">
      <alignment horizontal="center" vertical="center" wrapText="1"/>
    </xf>
    <xf numFmtId="173" fontId="8" fillId="0" borderId="17"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4" fontId="9" fillId="0" borderId="10" xfId="0" applyNumberFormat="1" applyFont="1" applyFill="1" applyBorder="1" applyAlignment="1">
      <alignment/>
    </xf>
    <xf numFmtId="49" fontId="9" fillId="0" borderId="10" xfId="0" applyNumberFormat="1" applyFont="1" applyFill="1" applyBorder="1" applyAlignment="1">
      <alignment horizontal="left" wrapText="1"/>
    </xf>
    <xf numFmtId="2" fontId="11"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3" fontId="11"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172"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173" fontId="9" fillId="0" borderId="10" xfId="48" applyNumberFormat="1" applyFont="1" applyFill="1" applyBorder="1" applyAlignment="1">
      <alignment/>
    </xf>
    <xf numFmtId="3" fontId="9" fillId="0" borderId="10" xfId="56" applyNumberFormat="1" applyFont="1" applyFill="1" applyBorder="1" applyAlignment="1">
      <alignment horizontal="left"/>
      <protection/>
    </xf>
    <xf numFmtId="0" fontId="9" fillId="0" borderId="10" xfId="0" applyFont="1" applyFill="1" applyBorder="1" applyAlignment="1" applyProtection="1">
      <alignment vertical="center"/>
      <protection locked="0"/>
    </xf>
    <xf numFmtId="0" fontId="9" fillId="0" borderId="10" xfId="0" applyFont="1" applyFill="1" applyBorder="1" applyAlignment="1">
      <alignment horizontal="center" vertical="center"/>
    </xf>
    <xf numFmtId="14" fontId="9" fillId="0" borderId="10" xfId="0" applyNumberFormat="1" applyFont="1" applyFill="1" applyBorder="1" applyAlignment="1" applyProtection="1">
      <alignment horizontal="center" vertical="center"/>
      <protection locked="0"/>
    </xf>
    <xf numFmtId="173" fontId="9" fillId="0" borderId="10" xfId="0" applyNumberFormat="1" applyFont="1" applyFill="1" applyBorder="1" applyAlignment="1">
      <alignment horizontal="center" vertical="center"/>
    </xf>
    <xf numFmtId="42" fontId="9" fillId="0" borderId="10" xfId="0" applyNumberFormat="1" applyFont="1" applyFill="1" applyBorder="1" applyAlignment="1">
      <alignment horizontal="right"/>
    </xf>
    <xf numFmtId="0" fontId="46" fillId="0" borderId="10" xfId="0" applyFont="1" applyFill="1" applyBorder="1" applyAlignment="1">
      <alignment horizontal="left" vertical="top" wrapText="1"/>
    </xf>
    <xf numFmtId="6" fontId="9" fillId="0" borderId="10" xfId="51" applyNumberFormat="1" applyFont="1" applyFill="1" applyBorder="1" applyAlignment="1">
      <alignment horizontal="right" vertical="top" wrapText="1"/>
    </xf>
    <xf numFmtId="172" fontId="9" fillId="0" borderId="10" xfId="0" applyNumberFormat="1" applyFont="1" applyFill="1" applyBorder="1" applyAlignment="1">
      <alignment horizontal="center"/>
    </xf>
    <xf numFmtId="3" fontId="9" fillId="0" borderId="10" xfId="0" applyNumberFormat="1" applyFont="1" applyFill="1" applyBorder="1" applyAlignment="1">
      <alignment horizontal="right"/>
    </xf>
    <xf numFmtId="14" fontId="9" fillId="0" borderId="10" xfId="0" applyNumberFormat="1" applyFont="1" applyFill="1" applyBorder="1" applyAlignment="1">
      <alignment horizontal="right"/>
    </xf>
    <xf numFmtId="0" fontId="9" fillId="0" borderId="10" xfId="0" applyFont="1" applyFill="1" applyBorder="1" applyAlignment="1">
      <alignment horizontal="left" vertical="justify" wrapText="1"/>
    </xf>
    <xf numFmtId="0" fontId="46" fillId="0" borderId="10" xfId="60" applyFont="1" applyFill="1" applyBorder="1">
      <alignment/>
      <protection/>
    </xf>
    <xf numFmtId="14" fontId="9" fillId="0" borderId="10" xfId="0" applyNumberFormat="1" applyFont="1" applyFill="1" applyBorder="1" applyAlignment="1">
      <alignment horizontal="right" vertical="top"/>
    </xf>
    <xf numFmtId="3" fontId="9" fillId="0" borderId="10" xfId="0" applyNumberFormat="1" applyFont="1" applyFill="1" applyBorder="1" applyAlignment="1">
      <alignment horizontal="right" vertical="top" wrapText="1"/>
    </xf>
    <xf numFmtId="0" fontId="9" fillId="0" borderId="10" xfId="0" applyFont="1" applyFill="1" applyBorder="1" applyAlignment="1">
      <alignment horizontal="right" vertical="center" wrapText="1"/>
    </xf>
    <xf numFmtId="0" fontId="9" fillId="0" borderId="10" xfId="0" applyFont="1" applyFill="1" applyBorder="1" applyAlignment="1">
      <alignment/>
    </xf>
    <xf numFmtId="0" fontId="46" fillId="0" borderId="10" xfId="59" applyFont="1" applyFill="1" applyBorder="1" applyAlignment="1">
      <alignment horizontal="left"/>
      <protection/>
    </xf>
    <xf numFmtId="0" fontId="9" fillId="0" borderId="10" xfId="0" applyFont="1" applyFill="1" applyBorder="1" applyAlignment="1">
      <alignment horizontal="right" vertical="center"/>
    </xf>
    <xf numFmtId="181" fontId="9" fillId="0" borderId="10" xfId="0" applyNumberFormat="1" applyFont="1" applyFill="1" applyBorder="1" applyAlignment="1">
      <alignment horizontal="left" vertical="center"/>
    </xf>
    <xf numFmtId="3" fontId="9" fillId="0" borderId="10" xfId="0" applyNumberFormat="1" applyFont="1" applyFill="1" applyBorder="1" applyAlignment="1">
      <alignment horizontal="right" vertical="center"/>
    </xf>
    <xf numFmtId="181" fontId="9" fillId="0" borderId="10" xfId="0" applyNumberFormat="1" applyFont="1" applyFill="1" applyBorder="1" applyAlignment="1">
      <alignment horizontal="left" vertical="center" wrapText="1"/>
    </xf>
    <xf numFmtId="172" fontId="9" fillId="0" borderId="10" xfId="0" applyNumberFormat="1" applyFont="1" applyFill="1" applyBorder="1" applyAlignment="1">
      <alignment horizontal="center" vertical="center"/>
    </xf>
    <xf numFmtId="0" fontId="9" fillId="0" borderId="10" xfId="0" applyFont="1" applyFill="1" applyBorder="1" applyAlignment="1">
      <alignment horizontal="justify" vertical="top" wrapText="1"/>
    </xf>
    <xf numFmtId="14" fontId="9" fillId="0" borderId="10" xfId="0" applyNumberFormat="1" applyFont="1" applyFill="1" applyBorder="1" applyAlignment="1">
      <alignment horizontal="justify" vertical="top" wrapText="1"/>
    </xf>
    <xf numFmtId="173" fontId="9" fillId="0" borderId="10" xfId="0" applyNumberFormat="1" applyFont="1" applyFill="1" applyBorder="1" applyAlignment="1">
      <alignment horizontal="right" vertical="top" wrapText="1"/>
    </xf>
    <xf numFmtId="14" fontId="9" fillId="0" borderId="10" xfId="0" applyNumberFormat="1" applyFont="1" applyFill="1" applyBorder="1" applyAlignment="1">
      <alignment vertical="top"/>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_Hoja1" xfId="54"/>
    <cellStyle name="Neutral" xfId="55"/>
    <cellStyle name="Normal 2" xfId="56"/>
    <cellStyle name="Normal 2 2" xfId="57"/>
    <cellStyle name="Normal 3" xfId="58"/>
    <cellStyle name="Normal 5" xfId="59"/>
    <cellStyle name="Normal 8"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611"/>
  <sheetViews>
    <sheetView tabSelected="1" zoomScale="80" zoomScaleNormal="80" zoomScalePageLayoutView="0" workbookViewId="0" topLeftCell="B1">
      <selection activeCell="F10" sqref="F10"/>
    </sheetView>
  </sheetViews>
  <sheetFormatPr defaultColWidth="11.421875" defaultRowHeight="12.75"/>
  <cols>
    <col min="1" max="1" width="22.00390625" style="137" bestFit="1" customWidth="1"/>
    <col min="2" max="2" width="44.8515625" style="137" customWidth="1"/>
    <col min="3" max="3" width="13.7109375" style="142" customWidth="1"/>
    <col min="4" max="4" width="13.421875" style="142" customWidth="1"/>
    <col min="5" max="5" width="21.00390625" style="143" customWidth="1"/>
    <col min="6" max="6" width="21.7109375" style="142" customWidth="1"/>
    <col min="7" max="7" width="15.57421875" style="144" customWidth="1"/>
    <col min="8" max="8" width="66.00390625" style="137" customWidth="1"/>
    <col min="9" max="9" width="36.00390625" style="137" customWidth="1"/>
    <col min="10" max="10" width="14.421875" style="141" customWidth="1"/>
    <col min="11" max="11" width="22.00390625" style="145" customWidth="1"/>
    <col min="12" max="16384" width="11.421875" style="137" customWidth="1"/>
  </cols>
  <sheetData>
    <row r="2" spans="1:11" ht="15">
      <c r="A2" s="136" t="s">
        <v>231</v>
      </c>
      <c r="B2" s="136"/>
      <c r="C2" s="136"/>
      <c r="D2" s="136"/>
      <c r="E2" s="136"/>
      <c r="F2" s="136"/>
      <c r="G2" s="136"/>
      <c r="H2" s="136"/>
      <c r="I2" s="136"/>
      <c r="J2" s="136"/>
      <c r="K2" s="136"/>
    </row>
    <row r="3" spans="1:11" ht="15">
      <c r="A3" s="138"/>
      <c r="B3" s="138"/>
      <c r="C3" s="138"/>
      <c r="D3" s="138"/>
      <c r="E3" s="139"/>
      <c r="F3" s="138"/>
      <c r="G3" s="138"/>
      <c r="H3" s="138"/>
      <c r="I3" s="138"/>
      <c r="J3" s="140"/>
      <c r="K3" s="141"/>
    </row>
    <row r="4" ht="15" thickBot="1"/>
    <row r="5" spans="1:11" s="152" customFormat="1" ht="63.75" customHeight="1">
      <c r="A5" s="146" t="s">
        <v>22</v>
      </c>
      <c r="B5" s="147" t="s">
        <v>23</v>
      </c>
      <c r="C5" s="146" t="s">
        <v>24</v>
      </c>
      <c r="D5" s="148" t="s">
        <v>25</v>
      </c>
      <c r="E5" s="149" t="s">
        <v>26</v>
      </c>
      <c r="F5" s="147" t="s">
        <v>27</v>
      </c>
      <c r="G5" s="150" t="s">
        <v>28</v>
      </c>
      <c r="H5" s="147" t="s">
        <v>29</v>
      </c>
      <c r="I5" s="146" t="s">
        <v>30</v>
      </c>
      <c r="J5" s="146" t="s">
        <v>31</v>
      </c>
      <c r="K5" s="151" t="s">
        <v>32</v>
      </c>
    </row>
    <row r="6" spans="1:11" s="34" customFormat="1" ht="33">
      <c r="A6" s="30" t="s">
        <v>3118</v>
      </c>
      <c r="B6" s="31" t="s">
        <v>33</v>
      </c>
      <c r="C6" s="32" t="s">
        <v>1179</v>
      </c>
      <c r="D6" s="33">
        <v>42706</v>
      </c>
      <c r="E6" s="89" t="s">
        <v>62</v>
      </c>
      <c r="F6" s="89">
        <v>18160271</v>
      </c>
      <c r="G6" s="153">
        <v>42720</v>
      </c>
      <c r="H6" s="154" t="s">
        <v>3288</v>
      </c>
      <c r="I6" s="31" t="s">
        <v>1180</v>
      </c>
      <c r="J6" s="32" t="s">
        <v>1181</v>
      </c>
      <c r="K6" s="66">
        <v>2637501</v>
      </c>
    </row>
    <row r="7" spans="1:11" s="34" customFormat="1" ht="33">
      <c r="A7" s="30" t="s">
        <v>3118</v>
      </c>
      <c r="B7" s="31" t="s">
        <v>33</v>
      </c>
      <c r="C7" s="32" t="s">
        <v>238</v>
      </c>
      <c r="D7" s="33" t="s">
        <v>34</v>
      </c>
      <c r="E7" s="89" t="s">
        <v>62</v>
      </c>
      <c r="F7" s="89">
        <v>1816273</v>
      </c>
      <c r="G7" s="153">
        <v>42723</v>
      </c>
      <c r="H7" s="154" t="s">
        <v>1182</v>
      </c>
      <c r="I7" s="31" t="s">
        <v>1183</v>
      </c>
      <c r="J7" s="32" t="s">
        <v>1184</v>
      </c>
      <c r="K7" s="66">
        <v>95200</v>
      </c>
    </row>
    <row r="8" spans="1:11" s="34" customFormat="1" ht="33">
      <c r="A8" s="30" t="s">
        <v>3118</v>
      </c>
      <c r="B8" s="35" t="s">
        <v>3</v>
      </c>
      <c r="C8" s="32" t="s">
        <v>238</v>
      </c>
      <c r="D8" s="32" t="s">
        <v>34</v>
      </c>
      <c r="E8" s="89" t="s">
        <v>62</v>
      </c>
      <c r="F8" s="89">
        <v>18160274</v>
      </c>
      <c r="G8" s="153">
        <v>42723</v>
      </c>
      <c r="H8" s="154" t="s">
        <v>1185</v>
      </c>
      <c r="I8" s="31" t="s">
        <v>1186</v>
      </c>
      <c r="J8" s="32" t="s">
        <v>1184</v>
      </c>
      <c r="K8" s="66">
        <v>479626</v>
      </c>
    </row>
    <row r="9" spans="1:11" s="34" customFormat="1" ht="33">
      <c r="A9" s="30" t="s">
        <v>3118</v>
      </c>
      <c r="B9" s="31" t="s">
        <v>33</v>
      </c>
      <c r="C9" s="32" t="s">
        <v>238</v>
      </c>
      <c r="D9" s="33" t="s">
        <v>34</v>
      </c>
      <c r="E9" s="89" t="s">
        <v>62</v>
      </c>
      <c r="F9" s="89">
        <v>18160275</v>
      </c>
      <c r="G9" s="153">
        <v>42725</v>
      </c>
      <c r="H9" s="154" t="s">
        <v>1187</v>
      </c>
      <c r="I9" s="31" t="s">
        <v>1188</v>
      </c>
      <c r="J9" s="32" t="s">
        <v>1189</v>
      </c>
      <c r="K9" s="66">
        <v>381288</v>
      </c>
    </row>
    <row r="10" spans="1:11" s="34" customFormat="1" ht="33">
      <c r="A10" s="30" t="s">
        <v>3118</v>
      </c>
      <c r="B10" s="36" t="s">
        <v>35</v>
      </c>
      <c r="C10" s="32" t="s">
        <v>1190</v>
      </c>
      <c r="D10" s="33">
        <v>42549</v>
      </c>
      <c r="E10" s="89" t="s">
        <v>62</v>
      </c>
      <c r="F10" s="89">
        <v>18160277</v>
      </c>
      <c r="G10" s="153">
        <v>42726</v>
      </c>
      <c r="H10" s="154" t="s">
        <v>1191</v>
      </c>
      <c r="I10" s="37" t="s">
        <v>1192</v>
      </c>
      <c r="J10" s="32" t="s">
        <v>1193</v>
      </c>
      <c r="K10" s="66">
        <v>1017270</v>
      </c>
    </row>
    <row r="11" spans="1:11" s="34" customFormat="1" ht="33">
      <c r="A11" s="30" t="s">
        <v>3118</v>
      </c>
      <c r="B11" s="31" t="s">
        <v>33</v>
      </c>
      <c r="C11" s="32" t="s">
        <v>238</v>
      </c>
      <c r="D11" s="32" t="s">
        <v>34</v>
      </c>
      <c r="E11" s="89" t="s">
        <v>62</v>
      </c>
      <c r="F11" s="89">
        <v>18160278</v>
      </c>
      <c r="G11" s="153">
        <v>42730</v>
      </c>
      <c r="H11" s="154" t="s">
        <v>1194</v>
      </c>
      <c r="I11" s="31" t="s">
        <v>1195</v>
      </c>
      <c r="J11" s="32" t="s">
        <v>1196</v>
      </c>
      <c r="K11" s="66">
        <v>609222</v>
      </c>
    </row>
    <row r="12" spans="1:11" s="34" customFormat="1" ht="33">
      <c r="A12" s="30" t="s">
        <v>3118</v>
      </c>
      <c r="B12" s="31" t="s">
        <v>33</v>
      </c>
      <c r="C12" s="32" t="s">
        <v>238</v>
      </c>
      <c r="D12" s="33" t="s">
        <v>34</v>
      </c>
      <c r="E12" s="89" t="s">
        <v>62</v>
      </c>
      <c r="F12" s="89">
        <v>18160279</v>
      </c>
      <c r="G12" s="153">
        <v>42730</v>
      </c>
      <c r="H12" s="154" t="s">
        <v>3289</v>
      </c>
      <c r="I12" s="31" t="s">
        <v>1197</v>
      </c>
      <c r="J12" s="32" t="s">
        <v>1198</v>
      </c>
      <c r="K12" s="66">
        <v>550000</v>
      </c>
    </row>
    <row r="13" spans="1:11" s="34" customFormat="1" ht="33">
      <c r="A13" s="30" t="s">
        <v>3118</v>
      </c>
      <c r="B13" s="31" t="s">
        <v>33</v>
      </c>
      <c r="C13" s="32" t="s">
        <v>238</v>
      </c>
      <c r="D13" s="33" t="s">
        <v>34</v>
      </c>
      <c r="E13" s="89" t="s">
        <v>62</v>
      </c>
      <c r="F13" s="89">
        <v>18160280</v>
      </c>
      <c r="G13" s="153">
        <v>42732</v>
      </c>
      <c r="H13" s="154" t="s">
        <v>1199</v>
      </c>
      <c r="I13" s="31" t="s">
        <v>1200</v>
      </c>
      <c r="J13" s="32" t="s">
        <v>1201</v>
      </c>
      <c r="K13" s="66">
        <v>72977</v>
      </c>
    </row>
    <row r="14" spans="1:11" s="34" customFormat="1" ht="33">
      <c r="A14" s="30" t="s">
        <v>3118</v>
      </c>
      <c r="B14" s="31" t="s">
        <v>33</v>
      </c>
      <c r="C14" s="32" t="s">
        <v>238</v>
      </c>
      <c r="D14" s="33" t="s">
        <v>34</v>
      </c>
      <c r="E14" s="89" t="s">
        <v>61</v>
      </c>
      <c r="F14" s="89">
        <v>18160089</v>
      </c>
      <c r="G14" s="153">
        <v>42718</v>
      </c>
      <c r="H14" s="154" t="s">
        <v>1202</v>
      </c>
      <c r="I14" s="31" t="s">
        <v>1203</v>
      </c>
      <c r="J14" s="32" t="s">
        <v>1204</v>
      </c>
      <c r="K14" s="66">
        <v>653310</v>
      </c>
    </row>
    <row r="15" spans="1:11" s="34" customFormat="1" ht="33">
      <c r="A15" s="30" t="s">
        <v>3118</v>
      </c>
      <c r="B15" s="31" t="s">
        <v>33</v>
      </c>
      <c r="C15" s="32" t="s">
        <v>238</v>
      </c>
      <c r="D15" s="33" t="s">
        <v>34</v>
      </c>
      <c r="E15" s="89" t="s">
        <v>61</v>
      </c>
      <c r="F15" s="89">
        <v>18160090</v>
      </c>
      <c r="G15" s="153">
        <v>42720</v>
      </c>
      <c r="H15" s="154" t="s">
        <v>1205</v>
      </c>
      <c r="I15" s="31" t="s">
        <v>1206</v>
      </c>
      <c r="J15" s="32" t="s">
        <v>1207</v>
      </c>
      <c r="K15" s="66">
        <v>229500</v>
      </c>
    </row>
    <row r="16" spans="1:11" s="34" customFormat="1" ht="33">
      <c r="A16" s="30" t="s">
        <v>3118</v>
      </c>
      <c r="B16" s="31" t="s">
        <v>33</v>
      </c>
      <c r="C16" s="32" t="s">
        <v>238</v>
      </c>
      <c r="D16" s="33" t="s">
        <v>34</v>
      </c>
      <c r="E16" s="89" t="s">
        <v>61</v>
      </c>
      <c r="F16" s="89">
        <v>18160091</v>
      </c>
      <c r="G16" s="153">
        <v>42724</v>
      </c>
      <c r="H16" s="154" t="s">
        <v>1208</v>
      </c>
      <c r="I16" s="31" t="s">
        <v>1180</v>
      </c>
      <c r="J16" s="32" t="s">
        <v>1181</v>
      </c>
      <c r="K16" s="66">
        <v>262860</v>
      </c>
    </row>
    <row r="17" spans="1:11" s="34" customFormat="1" ht="33">
      <c r="A17" s="30" t="s">
        <v>3118</v>
      </c>
      <c r="B17" s="31" t="s">
        <v>33</v>
      </c>
      <c r="C17" s="32" t="s">
        <v>238</v>
      </c>
      <c r="D17" s="33" t="s">
        <v>34</v>
      </c>
      <c r="E17" s="89" t="s">
        <v>61</v>
      </c>
      <c r="F17" s="89">
        <v>18160092</v>
      </c>
      <c r="G17" s="153">
        <v>42731</v>
      </c>
      <c r="H17" s="38" t="s">
        <v>3290</v>
      </c>
      <c r="I17" s="37" t="s">
        <v>1209</v>
      </c>
      <c r="J17" s="32" t="s">
        <v>1210</v>
      </c>
      <c r="K17" s="66">
        <v>30000</v>
      </c>
    </row>
    <row r="18" spans="1:11" s="34" customFormat="1" ht="33">
      <c r="A18" s="30" t="s">
        <v>3118</v>
      </c>
      <c r="B18" s="31" t="s">
        <v>33</v>
      </c>
      <c r="C18" s="32" t="s">
        <v>238</v>
      </c>
      <c r="D18" s="33" t="s">
        <v>34</v>
      </c>
      <c r="E18" s="89" t="s">
        <v>61</v>
      </c>
      <c r="F18" s="89">
        <v>18160093</v>
      </c>
      <c r="G18" s="153">
        <v>42732</v>
      </c>
      <c r="H18" s="154" t="s">
        <v>1211</v>
      </c>
      <c r="I18" s="154" t="s">
        <v>1212</v>
      </c>
      <c r="J18" s="32" t="s">
        <v>1213</v>
      </c>
      <c r="K18" s="66">
        <v>24883</v>
      </c>
    </row>
    <row r="19" spans="1:11" s="34" customFormat="1" ht="16.5">
      <c r="A19" s="30" t="s">
        <v>39</v>
      </c>
      <c r="B19" s="35" t="s">
        <v>33</v>
      </c>
      <c r="C19" s="39" t="s">
        <v>1902</v>
      </c>
      <c r="D19" s="39" t="s">
        <v>1902</v>
      </c>
      <c r="E19" s="39" t="s">
        <v>2323</v>
      </c>
      <c r="F19" s="40">
        <v>1160116</v>
      </c>
      <c r="G19" s="41">
        <v>42709</v>
      </c>
      <c r="H19" s="35" t="s">
        <v>1903</v>
      </c>
      <c r="I19" s="37" t="s">
        <v>426</v>
      </c>
      <c r="J19" s="42" t="s">
        <v>427</v>
      </c>
      <c r="K19" s="43">
        <v>2165800</v>
      </c>
    </row>
    <row r="20" spans="1:11" s="34" customFormat="1" ht="16.5">
      <c r="A20" s="30" t="s">
        <v>39</v>
      </c>
      <c r="B20" s="35" t="s">
        <v>33</v>
      </c>
      <c r="C20" s="39" t="s">
        <v>1902</v>
      </c>
      <c r="D20" s="39" t="s">
        <v>1902</v>
      </c>
      <c r="E20" s="39" t="s">
        <v>2323</v>
      </c>
      <c r="F20" s="40">
        <v>1160117</v>
      </c>
      <c r="G20" s="41">
        <v>42709</v>
      </c>
      <c r="H20" s="35" t="s">
        <v>1904</v>
      </c>
      <c r="I20" s="37" t="s">
        <v>1905</v>
      </c>
      <c r="J20" s="42" t="s">
        <v>1906</v>
      </c>
      <c r="K20" s="43">
        <v>74100</v>
      </c>
    </row>
    <row r="21" spans="1:11" s="34" customFormat="1" ht="33">
      <c r="A21" s="30" t="s">
        <v>39</v>
      </c>
      <c r="B21" s="35" t="s">
        <v>33</v>
      </c>
      <c r="C21" s="39" t="s">
        <v>1902</v>
      </c>
      <c r="D21" s="39" t="s">
        <v>1902</v>
      </c>
      <c r="E21" s="39" t="s">
        <v>2327</v>
      </c>
      <c r="F21" s="40">
        <v>1160096</v>
      </c>
      <c r="G21" s="41">
        <v>42709</v>
      </c>
      <c r="H21" s="35" t="s">
        <v>1907</v>
      </c>
      <c r="I21" s="37" t="s">
        <v>1908</v>
      </c>
      <c r="J21" s="42" t="s">
        <v>1909</v>
      </c>
      <c r="K21" s="43">
        <v>6822865</v>
      </c>
    </row>
    <row r="22" spans="1:11" s="34" customFormat="1" ht="16.5">
      <c r="A22" s="30" t="s">
        <v>39</v>
      </c>
      <c r="B22" s="35" t="s">
        <v>33</v>
      </c>
      <c r="C22" s="39" t="s">
        <v>1902</v>
      </c>
      <c r="D22" s="39" t="s">
        <v>1902</v>
      </c>
      <c r="E22" s="39" t="s">
        <v>2327</v>
      </c>
      <c r="F22" s="40">
        <v>1160097</v>
      </c>
      <c r="G22" s="41">
        <v>42709</v>
      </c>
      <c r="H22" s="35" t="s">
        <v>1910</v>
      </c>
      <c r="I22" s="37" t="s">
        <v>1911</v>
      </c>
      <c r="J22" s="42" t="s">
        <v>1912</v>
      </c>
      <c r="K22" s="43">
        <v>123150</v>
      </c>
    </row>
    <row r="23" spans="1:11" s="34" customFormat="1" ht="16.5">
      <c r="A23" s="30" t="s">
        <v>39</v>
      </c>
      <c r="B23" s="35" t="s">
        <v>33</v>
      </c>
      <c r="C23" s="39" t="s">
        <v>1902</v>
      </c>
      <c r="D23" s="39" t="s">
        <v>1902</v>
      </c>
      <c r="E23" s="39" t="s">
        <v>2323</v>
      </c>
      <c r="F23" s="40">
        <v>1160118</v>
      </c>
      <c r="G23" s="41">
        <v>42709</v>
      </c>
      <c r="H23" s="35" t="s">
        <v>1913</v>
      </c>
      <c r="I23" s="37" t="s">
        <v>864</v>
      </c>
      <c r="J23" s="42" t="s">
        <v>865</v>
      </c>
      <c r="K23" s="43">
        <v>528245</v>
      </c>
    </row>
    <row r="24" spans="1:11" s="34" customFormat="1" ht="16.5">
      <c r="A24" s="30" t="s">
        <v>39</v>
      </c>
      <c r="B24" s="35" t="s">
        <v>33</v>
      </c>
      <c r="C24" s="39" t="s">
        <v>1902</v>
      </c>
      <c r="D24" s="39" t="s">
        <v>1902</v>
      </c>
      <c r="E24" s="39" t="s">
        <v>2323</v>
      </c>
      <c r="F24" s="40">
        <v>1160119</v>
      </c>
      <c r="G24" s="41">
        <v>42711</v>
      </c>
      <c r="H24" s="35" t="s">
        <v>1914</v>
      </c>
      <c r="I24" s="37" t="s">
        <v>1839</v>
      </c>
      <c r="J24" s="42" t="s">
        <v>1840</v>
      </c>
      <c r="K24" s="43">
        <v>99499</v>
      </c>
    </row>
    <row r="25" spans="1:11" s="34" customFormat="1" ht="16.5">
      <c r="A25" s="30" t="s">
        <v>39</v>
      </c>
      <c r="B25" s="35" t="s">
        <v>33</v>
      </c>
      <c r="C25" s="39" t="s">
        <v>1902</v>
      </c>
      <c r="D25" s="39" t="s">
        <v>1902</v>
      </c>
      <c r="E25" s="39" t="s">
        <v>2327</v>
      </c>
      <c r="F25" s="40">
        <v>1160120</v>
      </c>
      <c r="G25" s="41">
        <v>42711</v>
      </c>
      <c r="H25" s="35" t="s">
        <v>1915</v>
      </c>
      <c r="I25" s="37" t="s">
        <v>1916</v>
      </c>
      <c r="J25" s="42" t="s">
        <v>1917</v>
      </c>
      <c r="K25" s="43">
        <v>521764</v>
      </c>
    </row>
    <row r="26" spans="1:11" s="34" customFormat="1" ht="16.5">
      <c r="A26" s="30" t="s">
        <v>39</v>
      </c>
      <c r="B26" s="35" t="s">
        <v>33</v>
      </c>
      <c r="C26" s="39" t="s">
        <v>1902</v>
      </c>
      <c r="D26" s="39" t="s">
        <v>1902</v>
      </c>
      <c r="E26" s="39" t="s">
        <v>2323</v>
      </c>
      <c r="F26" s="40">
        <v>1160121</v>
      </c>
      <c r="G26" s="41">
        <v>42711</v>
      </c>
      <c r="H26" s="35" t="s">
        <v>1918</v>
      </c>
      <c r="I26" s="37" t="s">
        <v>1919</v>
      </c>
      <c r="J26" s="42" t="s">
        <v>1920</v>
      </c>
      <c r="K26" s="43">
        <v>119857</v>
      </c>
    </row>
    <row r="27" spans="1:11" s="34" customFormat="1" ht="33">
      <c r="A27" s="30" t="s">
        <v>39</v>
      </c>
      <c r="B27" s="35" t="s">
        <v>33</v>
      </c>
      <c r="C27" s="39" t="s">
        <v>1902</v>
      </c>
      <c r="D27" s="39" t="s">
        <v>1902</v>
      </c>
      <c r="E27" s="39" t="s">
        <v>2323</v>
      </c>
      <c r="F27" s="40">
        <v>1160122</v>
      </c>
      <c r="G27" s="41">
        <v>42711</v>
      </c>
      <c r="H27" s="35" t="s">
        <v>1921</v>
      </c>
      <c r="I27" s="37" t="s">
        <v>1922</v>
      </c>
      <c r="J27" s="42" t="s">
        <v>1923</v>
      </c>
      <c r="K27" s="43">
        <v>61642</v>
      </c>
    </row>
    <row r="28" spans="1:11" s="34" customFormat="1" ht="16.5">
      <c r="A28" s="30" t="s">
        <v>39</v>
      </c>
      <c r="B28" s="35" t="s">
        <v>33</v>
      </c>
      <c r="C28" s="39" t="s">
        <v>1902</v>
      </c>
      <c r="D28" s="39" t="s">
        <v>1902</v>
      </c>
      <c r="E28" s="39" t="s">
        <v>2323</v>
      </c>
      <c r="F28" s="40">
        <v>1160125</v>
      </c>
      <c r="G28" s="41">
        <v>42716</v>
      </c>
      <c r="H28" s="35" t="s">
        <v>1924</v>
      </c>
      <c r="I28" s="37" t="s">
        <v>1925</v>
      </c>
      <c r="J28" s="42" t="s">
        <v>1926</v>
      </c>
      <c r="K28" s="43">
        <v>1449722</v>
      </c>
    </row>
    <row r="29" spans="1:11" s="34" customFormat="1" ht="16.5">
      <c r="A29" s="30" t="s">
        <v>39</v>
      </c>
      <c r="B29" s="35" t="s">
        <v>33</v>
      </c>
      <c r="C29" s="39" t="s">
        <v>1902</v>
      </c>
      <c r="D29" s="39" t="s">
        <v>1902</v>
      </c>
      <c r="E29" s="39" t="s">
        <v>2323</v>
      </c>
      <c r="F29" s="40">
        <v>1160126</v>
      </c>
      <c r="G29" s="41">
        <v>42716</v>
      </c>
      <c r="H29" s="35" t="s">
        <v>1927</v>
      </c>
      <c r="I29" s="37" t="s">
        <v>1928</v>
      </c>
      <c r="J29" s="42" t="s">
        <v>1929</v>
      </c>
      <c r="K29" s="43">
        <v>199900</v>
      </c>
    </row>
    <row r="30" spans="1:11" s="34" customFormat="1" ht="16.5">
      <c r="A30" s="30" t="s">
        <v>39</v>
      </c>
      <c r="B30" s="35" t="s">
        <v>33</v>
      </c>
      <c r="C30" s="39" t="s">
        <v>1902</v>
      </c>
      <c r="D30" s="39" t="s">
        <v>1902</v>
      </c>
      <c r="E30" s="39" t="s">
        <v>2323</v>
      </c>
      <c r="F30" s="40">
        <v>1160127</v>
      </c>
      <c r="G30" s="41">
        <v>42716</v>
      </c>
      <c r="H30" s="35" t="s">
        <v>1930</v>
      </c>
      <c r="I30" s="37" t="s">
        <v>1928</v>
      </c>
      <c r="J30" s="42" t="s">
        <v>1929</v>
      </c>
      <c r="K30" s="43">
        <v>352800</v>
      </c>
    </row>
    <row r="31" spans="1:11" s="34" customFormat="1" ht="33">
      <c r="A31" s="30" t="s">
        <v>39</v>
      </c>
      <c r="B31" s="35" t="s">
        <v>33</v>
      </c>
      <c r="C31" s="39" t="s">
        <v>1902</v>
      </c>
      <c r="D31" s="39" t="s">
        <v>1902</v>
      </c>
      <c r="E31" s="39" t="s">
        <v>2327</v>
      </c>
      <c r="F31" s="40">
        <v>1160098</v>
      </c>
      <c r="G31" s="41">
        <v>42716</v>
      </c>
      <c r="H31" s="35" t="s">
        <v>1931</v>
      </c>
      <c r="I31" s="37" t="s">
        <v>1932</v>
      </c>
      <c r="J31" s="42" t="s">
        <v>1933</v>
      </c>
      <c r="K31" s="43">
        <v>585556</v>
      </c>
    </row>
    <row r="32" spans="1:11" s="34" customFormat="1" ht="16.5">
      <c r="A32" s="30" t="s">
        <v>39</v>
      </c>
      <c r="B32" s="35" t="s">
        <v>33</v>
      </c>
      <c r="C32" s="39" t="s">
        <v>1902</v>
      </c>
      <c r="D32" s="39" t="s">
        <v>1902</v>
      </c>
      <c r="E32" s="39" t="s">
        <v>2327</v>
      </c>
      <c r="F32" s="40">
        <v>1160099</v>
      </c>
      <c r="G32" s="41">
        <v>42716</v>
      </c>
      <c r="H32" s="35" t="s">
        <v>1934</v>
      </c>
      <c r="I32" s="37" t="s">
        <v>1908</v>
      </c>
      <c r="J32" s="42" t="s">
        <v>1909</v>
      </c>
      <c r="K32" s="43">
        <v>1457750</v>
      </c>
    </row>
    <row r="33" spans="1:11" s="34" customFormat="1" ht="16.5">
      <c r="A33" s="30" t="s">
        <v>39</v>
      </c>
      <c r="B33" s="35" t="s">
        <v>33</v>
      </c>
      <c r="C33" s="39" t="s">
        <v>1902</v>
      </c>
      <c r="D33" s="39" t="s">
        <v>1902</v>
      </c>
      <c r="E33" s="39" t="s">
        <v>2327</v>
      </c>
      <c r="F33" s="40">
        <v>1160100</v>
      </c>
      <c r="G33" s="41">
        <v>42716</v>
      </c>
      <c r="H33" s="35" t="s">
        <v>1935</v>
      </c>
      <c r="I33" s="37" t="s">
        <v>1936</v>
      </c>
      <c r="J33" s="42" t="s">
        <v>1937</v>
      </c>
      <c r="K33" s="43">
        <v>524897</v>
      </c>
    </row>
    <row r="34" spans="1:11" s="34" customFormat="1" ht="16.5">
      <c r="A34" s="30" t="s">
        <v>39</v>
      </c>
      <c r="B34" s="35" t="s">
        <v>33</v>
      </c>
      <c r="C34" s="39" t="s">
        <v>1902</v>
      </c>
      <c r="D34" s="39" t="s">
        <v>1902</v>
      </c>
      <c r="E34" s="39" t="s">
        <v>2323</v>
      </c>
      <c r="F34" s="40">
        <v>1160128</v>
      </c>
      <c r="G34" s="41">
        <v>42716</v>
      </c>
      <c r="H34" s="35" t="s">
        <v>1938</v>
      </c>
      <c r="I34" s="37" t="s">
        <v>1939</v>
      </c>
      <c r="J34" s="42" t="s">
        <v>1940</v>
      </c>
      <c r="K34" s="43">
        <v>1540770</v>
      </c>
    </row>
    <row r="35" spans="1:11" s="34" customFormat="1" ht="33">
      <c r="A35" s="30" t="s">
        <v>39</v>
      </c>
      <c r="B35" s="35" t="s">
        <v>33</v>
      </c>
      <c r="C35" s="39" t="s">
        <v>1902</v>
      </c>
      <c r="D35" s="39" t="s">
        <v>1902</v>
      </c>
      <c r="E35" s="39" t="s">
        <v>2323</v>
      </c>
      <c r="F35" s="40">
        <v>1160129</v>
      </c>
      <c r="G35" s="41">
        <v>42716</v>
      </c>
      <c r="H35" s="35" t="s">
        <v>3291</v>
      </c>
      <c r="I35" s="37" t="s">
        <v>1243</v>
      </c>
      <c r="J35" s="42" t="s">
        <v>1244</v>
      </c>
      <c r="K35" s="43">
        <v>26775</v>
      </c>
    </row>
    <row r="36" spans="1:11" s="34" customFormat="1" ht="16.5">
      <c r="A36" s="30" t="s">
        <v>39</v>
      </c>
      <c r="B36" s="35" t="s">
        <v>33</v>
      </c>
      <c r="C36" s="39" t="s">
        <v>1902</v>
      </c>
      <c r="D36" s="39" t="s">
        <v>1902</v>
      </c>
      <c r="E36" s="39" t="s">
        <v>2323</v>
      </c>
      <c r="F36" s="40">
        <v>1160130</v>
      </c>
      <c r="G36" s="41">
        <v>42716</v>
      </c>
      <c r="H36" s="35" t="s">
        <v>1941</v>
      </c>
      <c r="I36" s="37" t="s">
        <v>1942</v>
      </c>
      <c r="J36" s="42" t="s">
        <v>1943</v>
      </c>
      <c r="K36" s="43">
        <v>347000</v>
      </c>
    </row>
    <row r="37" spans="1:11" s="34" customFormat="1" ht="16.5">
      <c r="A37" s="30" t="s">
        <v>39</v>
      </c>
      <c r="B37" s="35" t="s">
        <v>33</v>
      </c>
      <c r="C37" s="39" t="s">
        <v>1902</v>
      </c>
      <c r="D37" s="39" t="s">
        <v>1902</v>
      </c>
      <c r="E37" s="39" t="s">
        <v>2323</v>
      </c>
      <c r="F37" s="40">
        <v>1160131</v>
      </c>
      <c r="G37" s="41">
        <v>42716</v>
      </c>
      <c r="H37" s="35" t="s">
        <v>1944</v>
      </c>
      <c r="I37" s="37" t="s">
        <v>1942</v>
      </c>
      <c r="J37" s="42" t="s">
        <v>1943</v>
      </c>
      <c r="K37" s="43">
        <v>619980</v>
      </c>
    </row>
    <row r="38" spans="1:11" s="34" customFormat="1" ht="16.5">
      <c r="A38" s="30" t="s">
        <v>39</v>
      </c>
      <c r="B38" s="35" t="s">
        <v>33</v>
      </c>
      <c r="C38" s="39" t="s">
        <v>1902</v>
      </c>
      <c r="D38" s="39" t="s">
        <v>1902</v>
      </c>
      <c r="E38" s="39" t="s">
        <v>2323</v>
      </c>
      <c r="F38" s="40">
        <v>1160132</v>
      </c>
      <c r="G38" s="41">
        <v>42716</v>
      </c>
      <c r="H38" s="35" t="s">
        <v>1945</v>
      </c>
      <c r="I38" s="37" t="s">
        <v>1939</v>
      </c>
      <c r="J38" s="42" t="s">
        <v>1940</v>
      </c>
      <c r="K38" s="43">
        <v>609660</v>
      </c>
    </row>
    <row r="39" spans="1:11" s="34" customFormat="1" ht="33">
      <c r="A39" s="30" t="s">
        <v>39</v>
      </c>
      <c r="B39" s="35" t="s">
        <v>33</v>
      </c>
      <c r="C39" s="39" t="s">
        <v>1902</v>
      </c>
      <c r="D39" s="39" t="s">
        <v>1902</v>
      </c>
      <c r="E39" s="39" t="s">
        <v>2323</v>
      </c>
      <c r="F39" s="40">
        <v>1160134</v>
      </c>
      <c r="G39" s="41">
        <v>42719</v>
      </c>
      <c r="H39" s="35" t="s">
        <v>1946</v>
      </c>
      <c r="I39" s="37" t="s">
        <v>1947</v>
      </c>
      <c r="J39" s="42" t="s">
        <v>176</v>
      </c>
      <c r="K39" s="43">
        <v>3000000</v>
      </c>
    </row>
    <row r="40" spans="1:11" s="34" customFormat="1" ht="16.5">
      <c r="A40" s="30" t="s">
        <v>39</v>
      </c>
      <c r="B40" s="35" t="s">
        <v>33</v>
      </c>
      <c r="C40" s="39" t="s">
        <v>1902</v>
      </c>
      <c r="D40" s="39" t="s">
        <v>1902</v>
      </c>
      <c r="E40" s="39" t="s">
        <v>2323</v>
      </c>
      <c r="F40" s="40">
        <v>1160135</v>
      </c>
      <c r="G40" s="41">
        <v>42723</v>
      </c>
      <c r="H40" s="35" t="s">
        <v>1948</v>
      </c>
      <c r="I40" s="37" t="s">
        <v>1928</v>
      </c>
      <c r="J40" s="42" t="s">
        <v>1929</v>
      </c>
      <c r="K40" s="43">
        <v>619200</v>
      </c>
    </row>
    <row r="41" spans="1:11" s="34" customFormat="1" ht="33">
      <c r="A41" s="30" t="s">
        <v>39</v>
      </c>
      <c r="B41" s="35" t="s">
        <v>33</v>
      </c>
      <c r="C41" s="39" t="s">
        <v>1902</v>
      </c>
      <c r="D41" s="39" t="s">
        <v>1902</v>
      </c>
      <c r="E41" s="39" t="s">
        <v>2327</v>
      </c>
      <c r="F41" s="40">
        <v>1160102</v>
      </c>
      <c r="G41" s="41">
        <v>42723</v>
      </c>
      <c r="H41" s="35" t="s">
        <v>1949</v>
      </c>
      <c r="I41" s="37" t="s">
        <v>1936</v>
      </c>
      <c r="J41" s="42" t="s">
        <v>1937</v>
      </c>
      <c r="K41" s="43">
        <v>545225</v>
      </c>
    </row>
    <row r="42" spans="1:11" s="34" customFormat="1" ht="33">
      <c r="A42" s="30" t="s">
        <v>39</v>
      </c>
      <c r="B42" s="35" t="s">
        <v>33</v>
      </c>
      <c r="C42" s="39" t="s">
        <v>1902</v>
      </c>
      <c r="D42" s="39" t="s">
        <v>1902</v>
      </c>
      <c r="E42" s="39" t="s">
        <v>2323</v>
      </c>
      <c r="F42" s="40">
        <v>1160136</v>
      </c>
      <c r="G42" s="41">
        <v>42724</v>
      </c>
      <c r="H42" s="35" t="s">
        <v>1950</v>
      </c>
      <c r="I42" s="37" t="s">
        <v>1951</v>
      </c>
      <c r="J42" s="42" t="s">
        <v>1952</v>
      </c>
      <c r="K42" s="43">
        <v>359400</v>
      </c>
    </row>
    <row r="43" spans="1:11" s="34" customFormat="1" ht="16.5">
      <c r="A43" s="30" t="s">
        <v>39</v>
      </c>
      <c r="B43" s="35" t="s">
        <v>33</v>
      </c>
      <c r="C43" s="39" t="s">
        <v>1902</v>
      </c>
      <c r="D43" s="39" t="s">
        <v>1902</v>
      </c>
      <c r="E43" s="39" t="s">
        <v>2323</v>
      </c>
      <c r="F43" s="40">
        <v>1160138</v>
      </c>
      <c r="G43" s="41">
        <v>42725</v>
      </c>
      <c r="H43" s="35" t="s">
        <v>1953</v>
      </c>
      <c r="I43" s="37" t="s">
        <v>1954</v>
      </c>
      <c r="J43" s="42" t="s">
        <v>1955</v>
      </c>
      <c r="K43" s="43">
        <v>227000</v>
      </c>
    </row>
    <row r="44" spans="1:11" s="34" customFormat="1" ht="33">
      <c r="A44" s="30" t="s">
        <v>39</v>
      </c>
      <c r="B44" s="35" t="s">
        <v>33</v>
      </c>
      <c r="C44" s="39" t="s">
        <v>1902</v>
      </c>
      <c r="D44" s="39" t="s">
        <v>1902</v>
      </c>
      <c r="E44" s="39" t="s">
        <v>2327</v>
      </c>
      <c r="F44" s="40">
        <v>1160103</v>
      </c>
      <c r="G44" s="41">
        <v>42727</v>
      </c>
      <c r="H44" s="35" t="s">
        <v>1956</v>
      </c>
      <c r="I44" s="37" t="s">
        <v>1957</v>
      </c>
      <c r="J44" s="42" t="s">
        <v>1958</v>
      </c>
      <c r="K44" s="43">
        <v>269681</v>
      </c>
    </row>
    <row r="45" spans="1:11" s="34" customFormat="1" ht="66">
      <c r="A45" s="30" t="s">
        <v>39</v>
      </c>
      <c r="B45" s="35" t="s">
        <v>33</v>
      </c>
      <c r="C45" s="39" t="s">
        <v>1902</v>
      </c>
      <c r="D45" s="39" t="s">
        <v>1902</v>
      </c>
      <c r="E45" s="39" t="s">
        <v>2327</v>
      </c>
      <c r="F45" s="40">
        <v>1160104</v>
      </c>
      <c r="G45" s="41">
        <v>42730</v>
      </c>
      <c r="H45" s="35" t="s">
        <v>1959</v>
      </c>
      <c r="I45" s="37" t="s">
        <v>1960</v>
      </c>
      <c r="J45" s="42" t="s">
        <v>1961</v>
      </c>
      <c r="K45" s="43">
        <v>370000</v>
      </c>
    </row>
    <row r="46" spans="1:11" s="34" customFormat="1" ht="33">
      <c r="A46" s="30" t="s">
        <v>39</v>
      </c>
      <c r="B46" s="35" t="s">
        <v>33</v>
      </c>
      <c r="C46" s="39" t="s">
        <v>1902</v>
      </c>
      <c r="D46" s="39" t="s">
        <v>1902</v>
      </c>
      <c r="E46" s="39" t="s">
        <v>2323</v>
      </c>
      <c r="F46" s="40">
        <v>1160141</v>
      </c>
      <c r="G46" s="41">
        <v>42731</v>
      </c>
      <c r="H46" s="35" t="s">
        <v>1962</v>
      </c>
      <c r="I46" s="37" t="s">
        <v>1963</v>
      </c>
      <c r="J46" s="42" t="s">
        <v>1964</v>
      </c>
      <c r="K46" s="43">
        <v>289170</v>
      </c>
    </row>
    <row r="47" spans="1:11" s="34" customFormat="1" ht="33">
      <c r="A47" s="30" t="s">
        <v>39</v>
      </c>
      <c r="B47" s="35" t="s">
        <v>33</v>
      </c>
      <c r="C47" s="39" t="s">
        <v>1902</v>
      </c>
      <c r="D47" s="39" t="s">
        <v>1902</v>
      </c>
      <c r="E47" s="39" t="s">
        <v>2327</v>
      </c>
      <c r="F47" s="40">
        <v>1160105</v>
      </c>
      <c r="G47" s="41">
        <v>42730</v>
      </c>
      <c r="H47" s="35" t="s">
        <v>1965</v>
      </c>
      <c r="I47" s="37" t="s">
        <v>1908</v>
      </c>
      <c r="J47" s="42" t="s">
        <v>1909</v>
      </c>
      <c r="K47" s="43">
        <v>196350</v>
      </c>
    </row>
    <row r="48" spans="1:11" s="34" customFormat="1" ht="16.5">
      <c r="A48" s="30" t="s">
        <v>39</v>
      </c>
      <c r="B48" s="35" t="s">
        <v>33</v>
      </c>
      <c r="C48" s="39" t="s">
        <v>1902</v>
      </c>
      <c r="D48" s="39" t="s">
        <v>1902</v>
      </c>
      <c r="E48" s="39" t="s">
        <v>2327</v>
      </c>
      <c r="F48" s="40">
        <v>1160106</v>
      </c>
      <c r="G48" s="41">
        <v>42730</v>
      </c>
      <c r="H48" s="35" t="s">
        <v>1966</v>
      </c>
      <c r="I48" s="37" t="s">
        <v>1967</v>
      </c>
      <c r="J48" s="42" t="s">
        <v>1968</v>
      </c>
      <c r="K48" s="43">
        <v>2284800</v>
      </c>
    </row>
    <row r="49" spans="1:11" s="34" customFormat="1" ht="16.5">
      <c r="A49" s="30" t="s">
        <v>39</v>
      </c>
      <c r="B49" s="35" t="s">
        <v>33</v>
      </c>
      <c r="C49" s="39" t="s">
        <v>1902</v>
      </c>
      <c r="D49" s="39" t="s">
        <v>1902</v>
      </c>
      <c r="E49" s="39" t="s">
        <v>2323</v>
      </c>
      <c r="F49" s="40">
        <v>1160142</v>
      </c>
      <c r="G49" s="41">
        <v>42732</v>
      </c>
      <c r="H49" s="35" t="s">
        <v>1969</v>
      </c>
      <c r="I49" s="37" t="s">
        <v>1963</v>
      </c>
      <c r="J49" s="42" t="s">
        <v>1964</v>
      </c>
      <c r="K49" s="43">
        <v>2304911</v>
      </c>
    </row>
    <row r="50" spans="1:11" s="34" customFormat="1" ht="16.5">
      <c r="A50" s="30" t="s">
        <v>39</v>
      </c>
      <c r="B50" s="35" t="s">
        <v>33</v>
      </c>
      <c r="C50" s="39" t="s">
        <v>1902</v>
      </c>
      <c r="D50" s="39" t="s">
        <v>1902</v>
      </c>
      <c r="E50" s="39" t="s">
        <v>2323</v>
      </c>
      <c r="F50" s="40">
        <v>1160143</v>
      </c>
      <c r="G50" s="41">
        <v>42732</v>
      </c>
      <c r="H50" s="35" t="s">
        <v>1970</v>
      </c>
      <c r="I50" s="37" t="s">
        <v>1925</v>
      </c>
      <c r="J50" s="42" t="s">
        <v>1926</v>
      </c>
      <c r="K50" s="43">
        <v>1646960</v>
      </c>
    </row>
    <row r="51" spans="1:11" s="34" customFormat="1" ht="33">
      <c r="A51" s="30" t="s">
        <v>39</v>
      </c>
      <c r="B51" s="35" t="s">
        <v>33</v>
      </c>
      <c r="C51" s="39" t="s">
        <v>1902</v>
      </c>
      <c r="D51" s="39" t="s">
        <v>1902</v>
      </c>
      <c r="E51" s="39" t="s">
        <v>2323</v>
      </c>
      <c r="F51" s="40">
        <v>1160144</v>
      </c>
      <c r="G51" s="41">
        <v>42733</v>
      </c>
      <c r="H51" s="35" t="s">
        <v>1971</v>
      </c>
      <c r="I51" s="37" t="s">
        <v>1972</v>
      </c>
      <c r="J51" s="42" t="s">
        <v>1973</v>
      </c>
      <c r="K51" s="43">
        <v>617032</v>
      </c>
    </row>
    <row r="52" spans="1:11" s="34" customFormat="1" ht="16.5">
      <c r="A52" s="30" t="s">
        <v>39</v>
      </c>
      <c r="B52" s="35" t="s">
        <v>33</v>
      </c>
      <c r="C52" s="39" t="s">
        <v>1902</v>
      </c>
      <c r="D52" s="39" t="s">
        <v>1902</v>
      </c>
      <c r="E52" s="39" t="s">
        <v>2323</v>
      </c>
      <c r="F52" s="40">
        <v>1160145</v>
      </c>
      <c r="G52" s="41">
        <v>42732</v>
      </c>
      <c r="H52" s="35" t="s">
        <v>1974</v>
      </c>
      <c r="I52" s="37" t="s">
        <v>1905</v>
      </c>
      <c r="J52" s="42" t="s">
        <v>1906</v>
      </c>
      <c r="K52" s="43">
        <v>6442622</v>
      </c>
    </row>
    <row r="53" spans="1:11" s="34" customFormat="1" ht="16.5">
      <c r="A53" s="30" t="s">
        <v>39</v>
      </c>
      <c r="B53" s="35" t="s">
        <v>33</v>
      </c>
      <c r="C53" s="39" t="s">
        <v>1902</v>
      </c>
      <c r="D53" s="39" t="s">
        <v>1902</v>
      </c>
      <c r="E53" s="39" t="s">
        <v>2323</v>
      </c>
      <c r="F53" s="40">
        <v>1160146</v>
      </c>
      <c r="G53" s="41">
        <v>42732</v>
      </c>
      <c r="H53" s="35" t="s">
        <v>1975</v>
      </c>
      <c r="I53" s="37" t="s">
        <v>1905</v>
      </c>
      <c r="J53" s="42" t="s">
        <v>1906</v>
      </c>
      <c r="K53" s="43">
        <v>2117617</v>
      </c>
    </row>
    <row r="54" spans="1:11" s="34" customFormat="1" ht="16.5">
      <c r="A54" s="30" t="s">
        <v>39</v>
      </c>
      <c r="B54" s="35" t="s">
        <v>33</v>
      </c>
      <c r="C54" s="39" t="s">
        <v>1902</v>
      </c>
      <c r="D54" s="39" t="s">
        <v>1902</v>
      </c>
      <c r="E54" s="39" t="s">
        <v>2323</v>
      </c>
      <c r="F54" s="40">
        <v>1160147</v>
      </c>
      <c r="G54" s="41">
        <v>42732</v>
      </c>
      <c r="H54" s="35" t="s">
        <v>1976</v>
      </c>
      <c r="I54" s="37" t="s">
        <v>1905</v>
      </c>
      <c r="J54" s="42" t="s">
        <v>1977</v>
      </c>
      <c r="K54" s="43">
        <v>4894225</v>
      </c>
    </row>
    <row r="55" spans="1:11" s="34" customFormat="1" ht="16.5">
      <c r="A55" s="30" t="s">
        <v>39</v>
      </c>
      <c r="B55" s="35" t="s">
        <v>33</v>
      </c>
      <c r="C55" s="39" t="s">
        <v>1902</v>
      </c>
      <c r="D55" s="39" t="s">
        <v>1902</v>
      </c>
      <c r="E55" s="39" t="s">
        <v>2323</v>
      </c>
      <c r="F55" s="40">
        <v>1160148</v>
      </c>
      <c r="G55" s="41">
        <v>42733</v>
      </c>
      <c r="H55" s="35" t="s">
        <v>1978</v>
      </c>
      <c r="I55" s="37" t="s">
        <v>1925</v>
      </c>
      <c r="J55" s="42" t="s">
        <v>1926</v>
      </c>
      <c r="K55" s="43">
        <v>2064721</v>
      </c>
    </row>
    <row r="56" spans="1:11" s="34" customFormat="1" ht="16.5">
      <c r="A56" s="30" t="s">
        <v>39</v>
      </c>
      <c r="B56" s="31" t="s">
        <v>2139</v>
      </c>
      <c r="C56" s="39" t="s">
        <v>1902</v>
      </c>
      <c r="D56" s="39" t="s">
        <v>1902</v>
      </c>
      <c r="E56" s="39" t="s">
        <v>57</v>
      </c>
      <c r="F56" s="39">
        <v>1003</v>
      </c>
      <c r="G56" s="41">
        <v>42710</v>
      </c>
      <c r="H56" s="35" t="s">
        <v>1979</v>
      </c>
      <c r="I56" s="35" t="s">
        <v>1980</v>
      </c>
      <c r="J56" s="42" t="s">
        <v>1981</v>
      </c>
      <c r="K56" s="44">
        <v>56700</v>
      </c>
    </row>
    <row r="57" spans="1:11" s="34" customFormat="1" ht="16.5">
      <c r="A57" s="30" t="s">
        <v>39</v>
      </c>
      <c r="B57" s="31" t="s">
        <v>2139</v>
      </c>
      <c r="C57" s="39" t="s">
        <v>1902</v>
      </c>
      <c r="D57" s="39" t="s">
        <v>1902</v>
      </c>
      <c r="E57" s="39" t="s">
        <v>57</v>
      </c>
      <c r="F57" s="39">
        <v>1003</v>
      </c>
      <c r="G57" s="41">
        <v>42710</v>
      </c>
      <c r="H57" s="35" t="s">
        <v>1219</v>
      </c>
      <c r="I57" s="35" t="s">
        <v>1980</v>
      </c>
      <c r="J57" s="42" t="s">
        <v>1981</v>
      </c>
      <c r="K57" s="44">
        <v>43500</v>
      </c>
    </row>
    <row r="58" spans="1:11" s="34" customFormat="1" ht="16.5">
      <c r="A58" s="30" t="s">
        <v>39</v>
      </c>
      <c r="B58" s="31" t="s">
        <v>2139</v>
      </c>
      <c r="C58" s="39" t="s">
        <v>1902</v>
      </c>
      <c r="D58" s="39" t="s">
        <v>1902</v>
      </c>
      <c r="E58" s="39" t="s">
        <v>57</v>
      </c>
      <c r="F58" s="39">
        <v>1003</v>
      </c>
      <c r="G58" s="41">
        <v>42710</v>
      </c>
      <c r="H58" s="35" t="s">
        <v>1982</v>
      </c>
      <c r="I58" s="35" t="s">
        <v>1980</v>
      </c>
      <c r="J58" s="42" t="s">
        <v>1981</v>
      </c>
      <c r="K58" s="44">
        <v>22900</v>
      </c>
    </row>
    <row r="59" spans="1:11" s="34" customFormat="1" ht="16.5">
      <c r="A59" s="30" t="s">
        <v>39</v>
      </c>
      <c r="B59" s="31" t="s">
        <v>2139</v>
      </c>
      <c r="C59" s="39" t="s">
        <v>1902</v>
      </c>
      <c r="D59" s="39" t="s">
        <v>1902</v>
      </c>
      <c r="E59" s="39" t="s">
        <v>57</v>
      </c>
      <c r="F59" s="39">
        <v>1003</v>
      </c>
      <c r="G59" s="41">
        <v>42710</v>
      </c>
      <c r="H59" s="35" t="s">
        <v>1983</v>
      </c>
      <c r="I59" s="35" t="s">
        <v>1980</v>
      </c>
      <c r="J59" s="42" t="s">
        <v>1981</v>
      </c>
      <c r="K59" s="44">
        <v>14050</v>
      </c>
    </row>
    <row r="60" spans="1:11" s="34" customFormat="1" ht="16.5">
      <c r="A60" s="30" t="s">
        <v>39</v>
      </c>
      <c r="B60" s="31" t="s">
        <v>2139</v>
      </c>
      <c r="C60" s="39" t="s">
        <v>1902</v>
      </c>
      <c r="D60" s="39" t="s">
        <v>1902</v>
      </c>
      <c r="E60" s="39" t="s">
        <v>57</v>
      </c>
      <c r="F60" s="39">
        <v>1058</v>
      </c>
      <c r="G60" s="41">
        <v>42725</v>
      </c>
      <c r="H60" s="35" t="s">
        <v>1984</v>
      </c>
      <c r="I60" s="35" t="s">
        <v>1980</v>
      </c>
      <c r="J60" s="42" t="s">
        <v>1981</v>
      </c>
      <c r="K60" s="44">
        <v>528950</v>
      </c>
    </row>
    <row r="61" spans="1:11" s="34" customFormat="1" ht="16.5">
      <c r="A61" s="30" t="s">
        <v>39</v>
      </c>
      <c r="B61" s="31" t="s">
        <v>2139</v>
      </c>
      <c r="C61" s="39" t="s">
        <v>1902</v>
      </c>
      <c r="D61" s="39" t="s">
        <v>1902</v>
      </c>
      <c r="E61" s="39" t="s">
        <v>57</v>
      </c>
      <c r="F61" s="40">
        <v>1058</v>
      </c>
      <c r="G61" s="41">
        <v>42725</v>
      </c>
      <c r="H61" s="35" t="s">
        <v>1985</v>
      </c>
      <c r="I61" s="35" t="s">
        <v>1980</v>
      </c>
      <c r="J61" s="42" t="s">
        <v>1981</v>
      </c>
      <c r="K61" s="43">
        <v>74400</v>
      </c>
    </row>
    <row r="62" spans="1:11" s="34" customFormat="1" ht="16.5">
      <c r="A62" s="30" t="s">
        <v>39</v>
      </c>
      <c r="B62" s="31" t="s">
        <v>2139</v>
      </c>
      <c r="C62" s="39" t="s">
        <v>1902</v>
      </c>
      <c r="D62" s="39" t="s">
        <v>1902</v>
      </c>
      <c r="E62" s="39" t="s">
        <v>57</v>
      </c>
      <c r="F62" s="39">
        <v>1009</v>
      </c>
      <c r="G62" s="41">
        <v>42710</v>
      </c>
      <c r="H62" s="35" t="s">
        <v>1986</v>
      </c>
      <c r="I62" s="35" t="s">
        <v>1987</v>
      </c>
      <c r="J62" s="42" t="s">
        <v>1988</v>
      </c>
      <c r="K62" s="44">
        <v>83400</v>
      </c>
    </row>
    <row r="63" spans="1:11" s="34" customFormat="1" ht="16.5">
      <c r="A63" s="30" t="s">
        <v>39</v>
      </c>
      <c r="B63" s="31" t="s">
        <v>2139</v>
      </c>
      <c r="C63" s="39" t="s">
        <v>1902</v>
      </c>
      <c r="D63" s="39" t="s">
        <v>1902</v>
      </c>
      <c r="E63" s="39" t="s">
        <v>57</v>
      </c>
      <c r="F63" s="39">
        <v>1010</v>
      </c>
      <c r="G63" s="41">
        <v>42710</v>
      </c>
      <c r="H63" s="35" t="s">
        <v>1986</v>
      </c>
      <c r="I63" s="35" t="s">
        <v>1987</v>
      </c>
      <c r="J63" s="42" t="s">
        <v>1988</v>
      </c>
      <c r="K63" s="44">
        <v>47500</v>
      </c>
    </row>
    <row r="64" spans="1:11" s="34" customFormat="1" ht="16.5">
      <c r="A64" s="30" t="s">
        <v>39</v>
      </c>
      <c r="B64" s="31" t="s">
        <v>2139</v>
      </c>
      <c r="C64" s="39" t="s">
        <v>1902</v>
      </c>
      <c r="D64" s="39" t="s">
        <v>1902</v>
      </c>
      <c r="E64" s="39" t="s">
        <v>57</v>
      </c>
      <c r="F64" s="39">
        <v>1011</v>
      </c>
      <c r="G64" s="41">
        <v>42710</v>
      </c>
      <c r="H64" s="35" t="s">
        <v>1986</v>
      </c>
      <c r="I64" s="35" t="s">
        <v>1987</v>
      </c>
      <c r="J64" s="42" t="s">
        <v>1988</v>
      </c>
      <c r="K64" s="44">
        <v>42800</v>
      </c>
    </row>
    <row r="65" spans="1:11" s="34" customFormat="1" ht="16.5">
      <c r="A65" s="30" t="s">
        <v>39</v>
      </c>
      <c r="B65" s="31" t="s">
        <v>2139</v>
      </c>
      <c r="C65" s="39" t="s">
        <v>1902</v>
      </c>
      <c r="D65" s="39" t="s">
        <v>1902</v>
      </c>
      <c r="E65" s="39" t="s">
        <v>57</v>
      </c>
      <c r="F65" s="39">
        <v>1012</v>
      </c>
      <c r="G65" s="41">
        <v>42710</v>
      </c>
      <c r="H65" s="35" t="s">
        <v>1986</v>
      </c>
      <c r="I65" s="35" t="s">
        <v>1987</v>
      </c>
      <c r="J65" s="42" t="s">
        <v>1988</v>
      </c>
      <c r="K65" s="44">
        <v>98600</v>
      </c>
    </row>
    <row r="66" spans="1:11" s="34" customFormat="1" ht="16.5">
      <c r="A66" s="30" t="s">
        <v>39</v>
      </c>
      <c r="B66" s="31" t="s">
        <v>2139</v>
      </c>
      <c r="C66" s="39" t="s">
        <v>1902</v>
      </c>
      <c r="D66" s="39" t="s">
        <v>1902</v>
      </c>
      <c r="E66" s="39" t="s">
        <v>57</v>
      </c>
      <c r="F66" s="39">
        <v>1013</v>
      </c>
      <c r="G66" s="41">
        <v>42710</v>
      </c>
      <c r="H66" s="35" t="s">
        <v>1986</v>
      </c>
      <c r="I66" s="35" t="s">
        <v>1987</v>
      </c>
      <c r="J66" s="42" t="s">
        <v>1988</v>
      </c>
      <c r="K66" s="44">
        <v>56900</v>
      </c>
    </row>
    <row r="67" spans="1:11" s="34" customFormat="1" ht="16.5">
      <c r="A67" s="30" t="s">
        <v>39</v>
      </c>
      <c r="B67" s="31" t="s">
        <v>2139</v>
      </c>
      <c r="C67" s="39" t="s">
        <v>1902</v>
      </c>
      <c r="D67" s="39" t="s">
        <v>1902</v>
      </c>
      <c r="E67" s="39" t="s">
        <v>57</v>
      </c>
      <c r="F67" s="39">
        <v>1004</v>
      </c>
      <c r="G67" s="41">
        <v>42710</v>
      </c>
      <c r="H67" s="35" t="s">
        <v>1989</v>
      </c>
      <c r="I67" s="35" t="s">
        <v>1987</v>
      </c>
      <c r="J67" s="42" t="s">
        <v>1988</v>
      </c>
      <c r="K67" s="44">
        <v>732700</v>
      </c>
    </row>
    <row r="68" spans="1:11" s="34" customFormat="1" ht="16.5">
      <c r="A68" s="30" t="s">
        <v>39</v>
      </c>
      <c r="B68" s="31" t="s">
        <v>2139</v>
      </c>
      <c r="C68" s="39" t="s">
        <v>1902</v>
      </c>
      <c r="D68" s="39" t="s">
        <v>1902</v>
      </c>
      <c r="E68" s="39" t="s">
        <v>57</v>
      </c>
      <c r="F68" s="39">
        <v>1005</v>
      </c>
      <c r="G68" s="41">
        <v>42710</v>
      </c>
      <c r="H68" s="35" t="s">
        <v>1990</v>
      </c>
      <c r="I68" s="35" t="s">
        <v>1987</v>
      </c>
      <c r="J68" s="42" t="s">
        <v>1988</v>
      </c>
      <c r="K68" s="44">
        <v>229400</v>
      </c>
    </row>
    <row r="69" spans="1:11" s="34" customFormat="1" ht="16.5">
      <c r="A69" s="30" t="s">
        <v>39</v>
      </c>
      <c r="B69" s="31" t="s">
        <v>2139</v>
      </c>
      <c r="C69" s="39" t="s">
        <v>1902</v>
      </c>
      <c r="D69" s="39" t="s">
        <v>1902</v>
      </c>
      <c r="E69" s="39" t="s">
        <v>57</v>
      </c>
      <c r="F69" s="39">
        <v>1006</v>
      </c>
      <c r="G69" s="41">
        <v>42710</v>
      </c>
      <c r="H69" s="35" t="s">
        <v>1991</v>
      </c>
      <c r="I69" s="35" t="s">
        <v>1987</v>
      </c>
      <c r="J69" s="42" t="s">
        <v>1992</v>
      </c>
      <c r="K69" s="44">
        <v>633800</v>
      </c>
    </row>
    <row r="70" spans="1:11" s="45" customFormat="1" ht="16.5">
      <c r="A70" s="30" t="s">
        <v>39</v>
      </c>
      <c r="B70" s="31" t="s">
        <v>2139</v>
      </c>
      <c r="C70" s="39" t="s">
        <v>1902</v>
      </c>
      <c r="D70" s="39" t="s">
        <v>1902</v>
      </c>
      <c r="E70" s="39" t="s">
        <v>57</v>
      </c>
      <c r="F70" s="39">
        <v>1008</v>
      </c>
      <c r="G70" s="41">
        <v>42710</v>
      </c>
      <c r="H70" s="35" t="s">
        <v>1993</v>
      </c>
      <c r="I70" s="35" t="s">
        <v>1987</v>
      </c>
      <c r="J70" s="42" t="s">
        <v>1994</v>
      </c>
      <c r="K70" s="44">
        <v>571400</v>
      </c>
    </row>
    <row r="71" spans="1:11" s="45" customFormat="1" ht="16.5">
      <c r="A71" s="30" t="s">
        <v>39</v>
      </c>
      <c r="B71" s="31" t="s">
        <v>2139</v>
      </c>
      <c r="C71" s="39" t="s">
        <v>1902</v>
      </c>
      <c r="D71" s="39" t="s">
        <v>1902</v>
      </c>
      <c r="E71" s="39" t="s">
        <v>57</v>
      </c>
      <c r="F71" s="39">
        <v>1007</v>
      </c>
      <c r="G71" s="41">
        <v>42710</v>
      </c>
      <c r="H71" s="35" t="s">
        <v>1995</v>
      </c>
      <c r="I71" s="35" t="s">
        <v>1987</v>
      </c>
      <c r="J71" s="42" t="s">
        <v>1988</v>
      </c>
      <c r="K71" s="44">
        <v>180800</v>
      </c>
    </row>
    <row r="72" spans="1:11" s="45" customFormat="1" ht="16.5">
      <c r="A72" s="30" t="s">
        <v>39</v>
      </c>
      <c r="B72" s="31" t="s">
        <v>2139</v>
      </c>
      <c r="C72" s="39" t="s">
        <v>1902</v>
      </c>
      <c r="D72" s="39" t="s">
        <v>1902</v>
      </c>
      <c r="E72" s="39" t="s">
        <v>57</v>
      </c>
      <c r="F72" s="40">
        <v>1030</v>
      </c>
      <c r="G72" s="41">
        <v>42716</v>
      </c>
      <c r="H72" s="35" t="s">
        <v>1996</v>
      </c>
      <c r="I72" s="35" t="s">
        <v>862</v>
      </c>
      <c r="J72" s="42" t="s">
        <v>1997</v>
      </c>
      <c r="K72" s="43">
        <v>3972</v>
      </c>
    </row>
    <row r="73" spans="1:11" s="45" customFormat="1" ht="16.5">
      <c r="A73" s="30" t="s">
        <v>39</v>
      </c>
      <c r="B73" s="31" t="s">
        <v>2139</v>
      </c>
      <c r="C73" s="39" t="s">
        <v>1902</v>
      </c>
      <c r="D73" s="39" t="s">
        <v>1902</v>
      </c>
      <c r="E73" s="39" t="s">
        <v>57</v>
      </c>
      <c r="F73" s="40">
        <v>1031</v>
      </c>
      <c r="G73" s="41">
        <v>42716</v>
      </c>
      <c r="H73" s="35" t="s">
        <v>1996</v>
      </c>
      <c r="I73" s="35" t="s">
        <v>862</v>
      </c>
      <c r="J73" s="42" t="s">
        <v>1998</v>
      </c>
      <c r="K73" s="43">
        <v>15507</v>
      </c>
    </row>
    <row r="74" spans="1:11" s="45" customFormat="1" ht="16.5">
      <c r="A74" s="30" t="s">
        <v>3125</v>
      </c>
      <c r="B74" s="35" t="s">
        <v>33</v>
      </c>
      <c r="C74" s="46" t="s">
        <v>34</v>
      </c>
      <c r="D74" s="47" t="s">
        <v>34</v>
      </c>
      <c r="E74" s="48" t="s">
        <v>62</v>
      </c>
      <c r="F74" s="48">
        <v>2160421</v>
      </c>
      <c r="G74" s="49">
        <v>42721</v>
      </c>
      <c r="H74" s="50" t="s">
        <v>1999</v>
      </c>
      <c r="I74" s="51" t="s">
        <v>2000</v>
      </c>
      <c r="J74" s="52" t="s">
        <v>2001</v>
      </c>
      <c r="K74" s="53">
        <v>60000</v>
      </c>
    </row>
    <row r="75" spans="1:11" s="45" customFormat="1" ht="16.5">
      <c r="A75" s="30" t="s">
        <v>3125</v>
      </c>
      <c r="B75" s="35" t="s">
        <v>33</v>
      </c>
      <c r="C75" s="46" t="s">
        <v>34</v>
      </c>
      <c r="D75" s="47" t="s">
        <v>34</v>
      </c>
      <c r="E75" s="48" t="s">
        <v>62</v>
      </c>
      <c r="F75" s="48">
        <v>2160406</v>
      </c>
      <c r="G75" s="49">
        <v>42711</v>
      </c>
      <c r="H75" s="50" t="s">
        <v>1999</v>
      </c>
      <c r="I75" s="51" t="s">
        <v>2002</v>
      </c>
      <c r="J75" s="52" t="s">
        <v>2003</v>
      </c>
      <c r="K75" s="53">
        <v>76160</v>
      </c>
    </row>
    <row r="76" spans="1:11" s="45" customFormat="1" ht="16.5">
      <c r="A76" s="30" t="s">
        <v>3125</v>
      </c>
      <c r="B76" s="35" t="s">
        <v>33</v>
      </c>
      <c r="C76" s="46" t="s">
        <v>34</v>
      </c>
      <c r="D76" s="47" t="s">
        <v>34</v>
      </c>
      <c r="E76" s="48" t="s">
        <v>62</v>
      </c>
      <c r="F76" s="48">
        <v>2160428</v>
      </c>
      <c r="G76" s="49">
        <v>42726</v>
      </c>
      <c r="H76" s="50" t="s">
        <v>2004</v>
      </c>
      <c r="I76" s="51" t="s">
        <v>2005</v>
      </c>
      <c r="J76" s="52" t="s">
        <v>2006</v>
      </c>
      <c r="K76" s="53">
        <f>173502+183141</f>
        <v>356643</v>
      </c>
    </row>
    <row r="77" spans="1:11" s="45" customFormat="1" ht="33">
      <c r="A77" s="30" t="s">
        <v>3125</v>
      </c>
      <c r="B77" s="36" t="s">
        <v>260</v>
      </c>
      <c r="C77" s="46" t="s">
        <v>2007</v>
      </c>
      <c r="D77" s="47" t="s">
        <v>2007</v>
      </c>
      <c r="E77" s="48" t="s">
        <v>61</v>
      </c>
      <c r="F77" s="48" t="s">
        <v>2008</v>
      </c>
      <c r="G77" s="49">
        <v>42720</v>
      </c>
      <c r="H77" s="50" t="s">
        <v>2009</v>
      </c>
      <c r="I77" s="51" t="s">
        <v>2010</v>
      </c>
      <c r="J77" s="52" t="s">
        <v>2011</v>
      </c>
      <c r="K77" s="53">
        <v>4233306</v>
      </c>
    </row>
    <row r="78" spans="1:11" s="45" customFormat="1" ht="33">
      <c r="A78" s="30" t="s">
        <v>3125</v>
      </c>
      <c r="B78" s="36" t="s">
        <v>260</v>
      </c>
      <c r="C78" s="46" t="s">
        <v>2007</v>
      </c>
      <c r="D78" s="47" t="s">
        <v>2007</v>
      </c>
      <c r="E78" s="48" t="s">
        <v>61</v>
      </c>
      <c r="F78" s="48" t="s">
        <v>2012</v>
      </c>
      <c r="G78" s="49">
        <v>42726</v>
      </c>
      <c r="H78" s="50" t="s">
        <v>2013</v>
      </c>
      <c r="I78" s="51" t="s">
        <v>2010</v>
      </c>
      <c r="J78" s="52" t="s">
        <v>2011</v>
      </c>
      <c r="K78" s="53">
        <f>96939+25589+12792+7990+3186</f>
        <v>146496</v>
      </c>
    </row>
    <row r="79" spans="1:11" s="45" customFormat="1" ht="33">
      <c r="A79" s="30" t="s">
        <v>3125</v>
      </c>
      <c r="B79" s="36" t="s">
        <v>260</v>
      </c>
      <c r="C79" s="46" t="s">
        <v>2007</v>
      </c>
      <c r="D79" s="47" t="s">
        <v>2007</v>
      </c>
      <c r="E79" s="48" t="s">
        <v>61</v>
      </c>
      <c r="F79" s="48" t="s">
        <v>2014</v>
      </c>
      <c r="G79" s="49">
        <v>42711</v>
      </c>
      <c r="H79" s="50" t="s">
        <v>2015</v>
      </c>
      <c r="I79" s="51" t="s">
        <v>287</v>
      </c>
      <c r="J79" s="52" t="s">
        <v>288</v>
      </c>
      <c r="K79" s="53">
        <v>1227461</v>
      </c>
    </row>
    <row r="80" spans="1:11" s="45" customFormat="1" ht="33">
      <c r="A80" s="30" t="s">
        <v>3125</v>
      </c>
      <c r="B80" s="36" t="s">
        <v>260</v>
      </c>
      <c r="C80" s="46" t="s">
        <v>2007</v>
      </c>
      <c r="D80" s="47" t="s">
        <v>2007</v>
      </c>
      <c r="E80" s="48" t="s">
        <v>61</v>
      </c>
      <c r="F80" s="48" t="s">
        <v>2016</v>
      </c>
      <c r="G80" s="49">
        <v>42711</v>
      </c>
      <c r="H80" s="50" t="s">
        <v>2017</v>
      </c>
      <c r="I80" s="51" t="s">
        <v>287</v>
      </c>
      <c r="J80" s="52" t="s">
        <v>288</v>
      </c>
      <c r="K80" s="53">
        <v>1227462</v>
      </c>
    </row>
    <row r="81" spans="1:11" s="45" customFormat="1" ht="33">
      <c r="A81" s="30" t="s">
        <v>3125</v>
      </c>
      <c r="B81" s="36" t="s">
        <v>260</v>
      </c>
      <c r="C81" s="46" t="s">
        <v>2007</v>
      </c>
      <c r="D81" s="47" t="s">
        <v>2007</v>
      </c>
      <c r="E81" s="48" t="s">
        <v>61</v>
      </c>
      <c r="F81" s="48" t="s">
        <v>2018</v>
      </c>
      <c r="G81" s="49">
        <v>42711</v>
      </c>
      <c r="H81" s="50" t="s">
        <v>2019</v>
      </c>
      <c r="I81" s="51" t="s">
        <v>287</v>
      </c>
      <c r="J81" s="52" t="s">
        <v>288</v>
      </c>
      <c r="K81" s="53">
        <v>1337977</v>
      </c>
    </row>
    <row r="82" spans="1:11" s="45" customFormat="1" ht="33">
      <c r="A82" s="30" t="s">
        <v>3125</v>
      </c>
      <c r="B82" s="36" t="s">
        <v>260</v>
      </c>
      <c r="C82" s="46" t="s">
        <v>2007</v>
      </c>
      <c r="D82" s="47" t="s">
        <v>2007</v>
      </c>
      <c r="E82" s="48" t="s">
        <v>61</v>
      </c>
      <c r="F82" s="48" t="s">
        <v>2020</v>
      </c>
      <c r="G82" s="49">
        <v>42711</v>
      </c>
      <c r="H82" s="50" t="s">
        <v>2021</v>
      </c>
      <c r="I82" s="51" t="s">
        <v>287</v>
      </c>
      <c r="J82" s="52" t="s">
        <v>288</v>
      </c>
      <c r="K82" s="53">
        <v>483021</v>
      </c>
    </row>
    <row r="83" spans="1:11" s="45" customFormat="1" ht="33">
      <c r="A83" s="30" t="s">
        <v>3125</v>
      </c>
      <c r="B83" s="36" t="s">
        <v>260</v>
      </c>
      <c r="C83" s="46" t="s">
        <v>2007</v>
      </c>
      <c r="D83" s="47" t="s">
        <v>2007</v>
      </c>
      <c r="E83" s="48" t="s">
        <v>61</v>
      </c>
      <c r="F83" s="48" t="s">
        <v>2022</v>
      </c>
      <c r="G83" s="49">
        <v>42711</v>
      </c>
      <c r="H83" s="50" t="s">
        <v>2023</v>
      </c>
      <c r="I83" s="51" t="s">
        <v>287</v>
      </c>
      <c r="J83" s="52" t="s">
        <v>288</v>
      </c>
      <c r="K83" s="53">
        <v>241511</v>
      </c>
    </row>
    <row r="84" spans="1:11" s="45" customFormat="1" ht="33">
      <c r="A84" s="30" t="s">
        <v>3125</v>
      </c>
      <c r="B84" s="36" t="s">
        <v>260</v>
      </c>
      <c r="C84" s="46" t="s">
        <v>2007</v>
      </c>
      <c r="D84" s="47" t="s">
        <v>2007</v>
      </c>
      <c r="E84" s="48" t="s">
        <v>61</v>
      </c>
      <c r="F84" s="48" t="s">
        <v>2024</v>
      </c>
      <c r="G84" s="49">
        <v>42719</v>
      </c>
      <c r="H84" s="50" t="s">
        <v>2025</v>
      </c>
      <c r="I84" s="51" t="s">
        <v>287</v>
      </c>
      <c r="J84" s="52" t="s">
        <v>288</v>
      </c>
      <c r="K84" s="53">
        <v>1901427</v>
      </c>
    </row>
    <row r="85" spans="1:11" s="45" customFormat="1" ht="33">
      <c r="A85" s="30" t="s">
        <v>3125</v>
      </c>
      <c r="B85" s="36" t="s">
        <v>260</v>
      </c>
      <c r="C85" s="46" t="s">
        <v>2007</v>
      </c>
      <c r="D85" s="47" t="s">
        <v>2007</v>
      </c>
      <c r="E85" s="48" t="s">
        <v>61</v>
      </c>
      <c r="F85" s="48" t="s">
        <v>2026</v>
      </c>
      <c r="G85" s="49">
        <v>42719</v>
      </c>
      <c r="H85" s="50" t="s">
        <v>2027</v>
      </c>
      <c r="I85" s="51" t="s">
        <v>287</v>
      </c>
      <c r="J85" s="52" t="s">
        <v>288</v>
      </c>
      <c r="K85" s="53">
        <v>1541365</v>
      </c>
    </row>
    <row r="86" spans="1:11" s="45" customFormat="1" ht="33">
      <c r="A86" s="30" t="s">
        <v>3125</v>
      </c>
      <c r="B86" s="36" t="s">
        <v>260</v>
      </c>
      <c r="C86" s="46" t="s">
        <v>2007</v>
      </c>
      <c r="D86" s="47" t="s">
        <v>2007</v>
      </c>
      <c r="E86" s="48" t="s">
        <v>61</v>
      </c>
      <c r="F86" s="48" t="s">
        <v>2028</v>
      </c>
      <c r="G86" s="49">
        <v>42724</v>
      </c>
      <c r="H86" s="50" t="s">
        <v>2029</v>
      </c>
      <c r="I86" s="51" t="s">
        <v>290</v>
      </c>
      <c r="J86" s="52" t="s">
        <v>291</v>
      </c>
      <c r="K86" s="53">
        <f>2203642+1566180</f>
        <v>3769822</v>
      </c>
    </row>
    <row r="87" spans="1:11" s="45" customFormat="1" ht="33">
      <c r="A87" s="30" t="s">
        <v>3125</v>
      </c>
      <c r="B87" s="35" t="s">
        <v>3</v>
      </c>
      <c r="C87" s="46" t="s">
        <v>34</v>
      </c>
      <c r="D87" s="47" t="s">
        <v>34</v>
      </c>
      <c r="E87" s="31" t="s">
        <v>13</v>
      </c>
      <c r="F87" s="48">
        <v>4471711</v>
      </c>
      <c r="G87" s="49">
        <v>42731</v>
      </c>
      <c r="H87" s="50" t="s">
        <v>2030</v>
      </c>
      <c r="I87" s="51" t="s">
        <v>258</v>
      </c>
      <c r="J87" s="52" t="s">
        <v>259</v>
      </c>
      <c r="K87" s="53">
        <v>402001</v>
      </c>
    </row>
    <row r="88" spans="1:11" s="45" customFormat="1" ht="16.5">
      <c r="A88" s="30" t="s">
        <v>3125</v>
      </c>
      <c r="B88" s="35" t="s">
        <v>33</v>
      </c>
      <c r="C88" s="46" t="s">
        <v>34</v>
      </c>
      <c r="D88" s="47" t="s">
        <v>34</v>
      </c>
      <c r="E88" s="48" t="s">
        <v>62</v>
      </c>
      <c r="F88" s="48">
        <v>2160143</v>
      </c>
      <c r="G88" s="49">
        <v>42719</v>
      </c>
      <c r="H88" s="50" t="s">
        <v>2031</v>
      </c>
      <c r="I88" s="51" t="s">
        <v>2032</v>
      </c>
      <c r="J88" s="52" t="s">
        <v>2033</v>
      </c>
      <c r="K88" s="53">
        <v>185997</v>
      </c>
    </row>
    <row r="89" spans="1:11" s="45" customFormat="1" ht="33">
      <c r="A89" s="30" t="s">
        <v>3125</v>
      </c>
      <c r="B89" s="36" t="s">
        <v>260</v>
      </c>
      <c r="C89" s="46" t="s">
        <v>2007</v>
      </c>
      <c r="D89" s="47" t="s">
        <v>2007</v>
      </c>
      <c r="E89" s="48" t="s">
        <v>61</v>
      </c>
      <c r="F89" s="48" t="s">
        <v>2034</v>
      </c>
      <c r="G89" s="49">
        <v>42711</v>
      </c>
      <c r="H89" s="50" t="s">
        <v>2035</v>
      </c>
      <c r="I89" s="51" t="s">
        <v>287</v>
      </c>
      <c r="J89" s="52" t="s">
        <v>288</v>
      </c>
      <c r="K89" s="53">
        <v>379717</v>
      </c>
    </row>
    <row r="90" spans="1:11" s="45" customFormat="1" ht="33">
      <c r="A90" s="30" t="s">
        <v>3125</v>
      </c>
      <c r="B90" s="36" t="s">
        <v>260</v>
      </c>
      <c r="C90" s="46" t="s">
        <v>2007</v>
      </c>
      <c r="D90" s="47" t="s">
        <v>2007</v>
      </c>
      <c r="E90" s="48" t="s">
        <v>61</v>
      </c>
      <c r="F90" s="48" t="s">
        <v>2036</v>
      </c>
      <c r="G90" s="49">
        <v>42711</v>
      </c>
      <c r="H90" s="50" t="s">
        <v>2037</v>
      </c>
      <c r="I90" s="51" t="s">
        <v>287</v>
      </c>
      <c r="J90" s="52" t="s">
        <v>288</v>
      </c>
      <c r="K90" s="53">
        <v>813704</v>
      </c>
    </row>
    <row r="91" spans="1:11" s="45" customFormat="1" ht="33">
      <c r="A91" s="30" t="s">
        <v>3125</v>
      </c>
      <c r="B91" s="36" t="s">
        <v>260</v>
      </c>
      <c r="C91" s="46" t="s">
        <v>2007</v>
      </c>
      <c r="D91" s="47" t="s">
        <v>2007</v>
      </c>
      <c r="E91" s="48" t="s">
        <v>61</v>
      </c>
      <c r="F91" s="48" t="s">
        <v>2038</v>
      </c>
      <c r="G91" s="49">
        <v>42711</v>
      </c>
      <c r="H91" s="50" t="s">
        <v>2039</v>
      </c>
      <c r="I91" s="51" t="s">
        <v>287</v>
      </c>
      <c r="J91" s="52" t="s">
        <v>288</v>
      </c>
      <c r="K91" s="53">
        <v>299083</v>
      </c>
    </row>
    <row r="92" spans="1:11" s="45" customFormat="1" ht="33">
      <c r="A92" s="30" t="s">
        <v>3125</v>
      </c>
      <c r="B92" s="36" t="s">
        <v>260</v>
      </c>
      <c r="C92" s="46" t="s">
        <v>2007</v>
      </c>
      <c r="D92" s="47" t="s">
        <v>2007</v>
      </c>
      <c r="E92" s="48" t="s">
        <v>61</v>
      </c>
      <c r="F92" s="48" t="s">
        <v>2040</v>
      </c>
      <c r="G92" s="49">
        <v>42711</v>
      </c>
      <c r="H92" s="50" t="s">
        <v>2041</v>
      </c>
      <c r="I92" s="51" t="s">
        <v>287</v>
      </c>
      <c r="J92" s="52" t="s">
        <v>288</v>
      </c>
      <c r="K92" s="53">
        <v>816048</v>
      </c>
    </row>
    <row r="93" spans="1:11" s="45" customFormat="1" ht="33">
      <c r="A93" s="30" t="s">
        <v>3125</v>
      </c>
      <c r="B93" s="36" t="s">
        <v>260</v>
      </c>
      <c r="C93" s="46" t="s">
        <v>2007</v>
      </c>
      <c r="D93" s="47" t="s">
        <v>2007</v>
      </c>
      <c r="E93" s="48" t="s">
        <v>61</v>
      </c>
      <c r="F93" s="48" t="s">
        <v>2042</v>
      </c>
      <c r="G93" s="49">
        <v>42719</v>
      </c>
      <c r="H93" s="50" t="s">
        <v>2043</v>
      </c>
      <c r="I93" s="51" t="s">
        <v>287</v>
      </c>
      <c r="J93" s="52" t="s">
        <v>288</v>
      </c>
      <c r="K93" s="53">
        <f>112089+7185</f>
        <v>119274</v>
      </c>
    </row>
    <row r="94" spans="1:11" s="45" customFormat="1" ht="16.5">
      <c r="A94" s="30" t="s">
        <v>3125</v>
      </c>
      <c r="B94" s="35" t="s">
        <v>33</v>
      </c>
      <c r="C94" s="46" t="s">
        <v>34</v>
      </c>
      <c r="D94" s="47" t="s">
        <v>34</v>
      </c>
      <c r="E94" s="48" t="s">
        <v>61</v>
      </c>
      <c r="F94" s="48">
        <v>2160132</v>
      </c>
      <c r="G94" s="49">
        <v>42711</v>
      </c>
      <c r="H94" s="50" t="s">
        <v>2044</v>
      </c>
      <c r="I94" s="51" t="s">
        <v>287</v>
      </c>
      <c r="J94" s="52" t="s">
        <v>288</v>
      </c>
      <c r="K94" s="53">
        <v>139725</v>
      </c>
    </row>
    <row r="95" spans="1:11" s="45" customFormat="1" ht="16.5">
      <c r="A95" s="30" t="s">
        <v>3125</v>
      </c>
      <c r="B95" s="35" t="s">
        <v>33</v>
      </c>
      <c r="C95" s="46" t="s">
        <v>34</v>
      </c>
      <c r="D95" s="47" t="s">
        <v>34</v>
      </c>
      <c r="E95" s="48" t="s">
        <v>61</v>
      </c>
      <c r="F95" s="48">
        <v>2160133</v>
      </c>
      <c r="G95" s="49">
        <v>42711</v>
      </c>
      <c r="H95" s="50" t="s">
        <v>2044</v>
      </c>
      <c r="I95" s="51" t="s">
        <v>290</v>
      </c>
      <c r="J95" s="52" t="s">
        <v>291</v>
      </c>
      <c r="K95" s="53">
        <v>39485</v>
      </c>
    </row>
    <row r="96" spans="1:11" s="45" customFormat="1" ht="33">
      <c r="A96" s="30" t="s">
        <v>3125</v>
      </c>
      <c r="B96" s="35" t="s">
        <v>3</v>
      </c>
      <c r="C96" s="46" t="s">
        <v>34</v>
      </c>
      <c r="D96" s="47" t="s">
        <v>34</v>
      </c>
      <c r="E96" s="48" t="s">
        <v>62</v>
      </c>
      <c r="F96" s="48">
        <v>2160426</v>
      </c>
      <c r="G96" s="49">
        <v>42726</v>
      </c>
      <c r="H96" s="50" t="s">
        <v>2045</v>
      </c>
      <c r="I96" s="51" t="s">
        <v>2046</v>
      </c>
      <c r="J96" s="52" t="s">
        <v>2047</v>
      </c>
      <c r="K96" s="53">
        <v>415183</v>
      </c>
    </row>
    <row r="97" spans="1:11" s="45" customFormat="1" ht="16.5">
      <c r="A97" s="30" t="s">
        <v>3125</v>
      </c>
      <c r="B97" s="36" t="s">
        <v>59</v>
      </c>
      <c r="C97" s="46" t="s">
        <v>2048</v>
      </c>
      <c r="D97" s="54">
        <v>42713</v>
      </c>
      <c r="E97" s="48" t="s">
        <v>62</v>
      </c>
      <c r="F97" s="48">
        <v>2160412</v>
      </c>
      <c r="G97" s="49">
        <v>42716</v>
      </c>
      <c r="H97" s="50" t="s">
        <v>2049</v>
      </c>
      <c r="I97" s="51" t="s">
        <v>2050</v>
      </c>
      <c r="J97" s="52" t="s">
        <v>2051</v>
      </c>
      <c r="K97" s="53">
        <v>315982</v>
      </c>
    </row>
    <row r="98" spans="1:11" s="45" customFormat="1" ht="33">
      <c r="A98" s="30" t="s">
        <v>3125</v>
      </c>
      <c r="B98" s="36" t="s">
        <v>59</v>
      </c>
      <c r="C98" s="47" t="s">
        <v>2052</v>
      </c>
      <c r="D98" s="55">
        <v>42709</v>
      </c>
      <c r="E98" s="48" t="s">
        <v>62</v>
      </c>
      <c r="F98" s="48">
        <v>2160410</v>
      </c>
      <c r="G98" s="49">
        <v>42716</v>
      </c>
      <c r="H98" s="50" t="s">
        <v>2053</v>
      </c>
      <c r="I98" s="51" t="s">
        <v>2054</v>
      </c>
      <c r="J98" s="52" t="s">
        <v>2055</v>
      </c>
      <c r="K98" s="53">
        <v>3648600</v>
      </c>
    </row>
    <row r="99" spans="1:11" s="45" customFormat="1" ht="33">
      <c r="A99" s="30" t="s">
        <v>3125</v>
      </c>
      <c r="B99" s="35" t="s">
        <v>33</v>
      </c>
      <c r="C99" s="47" t="s">
        <v>2056</v>
      </c>
      <c r="D99" s="55">
        <v>42710</v>
      </c>
      <c r="E99" s="48" t="s">
        <v>62</v>
      </c>
      <c r="F99" s="48">
        <v>2160411</v>
      </c>
      <c r="G99" s="49">
        <v>42716</v>
      </c>
      <c r="H99" s="50" t="s">
        <v>2057</v>
      </c>
      <c r="I99" s="51" t="s">
        <v>2058</v>
      </c>
      <c r="J99" s="52" t="s">
        <v>2059</v>
      </c>
      <c r="K99" s="53">
        <v>2628270</v>
      </c>
    </row>
    <row r="100" spans="1:11" s="45" customFormat="1" ht="33">
      <c r="A100" s="30" t="s">
        <v>3125</v>
      </c>
      <c r="B100" s="36" t="s">
        <v>59</v>
      </c>
      <c r="C100" s="46" t="s">
        <v>2060</v>
      </c>
      <c r="D100" s="54">
        <v>42667</v>
      </c>
      <c r="E100" s="31" t="s">
        <v>13</v>
      </c>
      <c r="F100" s="48">
        <v>22</v>
      </c>
      <c r="G100" s="49">
        <v>42733</v>
      </c>
      <c r="H100" s="50" t="s">
        <v>2061</v>
      </c>
      <c r="I100" s="51" t="s">
        <v>2062</v>
      </c>
      <c r="J100" s="52" t="s">
        <v>2063</v>
      </c>
      <c r="K100" s="53">
        <f>1924602+4379081+3130831</f>
        <v>9434514</v>
      </c>
    </row>
    <row r="101" spans="1:11" s="45" customFormat="1" ht="16.5">
      <c r="A101" s="30" t="s">
        <v>3125</v>
      </c>
      <c r="B101" s="36" t="s">
        <v>59</v>
      </c>
      <c r="C101" s="46" t="s">
        <v>2064</v>
      </c>
      <c r="D101" s="54">
        <v>42717</v>
      </c>
      <c r="E101" s="31" t="s">
        <v>13</v>
      </c>
      <c r="F101" s="48">
        <v>182</v>
      </c>
      <c r="G101" s="49">
        <v>42733</v>
      </c>
      <c r="H101" s="50" t="s">
        <v>2065</v>
      </c>
      <c r="I101" s="51" t="s">
        <v>2066</v>
      </c>
      <c r="J101" s="52" t="s">
        <v>2067</v>
      </c>
      <c r="K101" s="53">
        <v>5304663</v>
      </c>
    </row>
    <row r="102" spans="1:11" s="45" customFormat="1" ht="16.5">
      <c r="A102" s="30" t="s">
        <v>3125</v>
      </c>
      <c r="B102" s="35" t="s">
        <v>33</v>
      </c>
      <c r="C102" s="46" t="s">
        <v>34</v>
      </c>
      <c r="D102" s="47" t="s">
        <v>34</v>
      </c>
      <c r="E102" s="48" t="s">
        <v>62</v>
      </c>
      <c r="F102" s="48">
        <v>2160419</v>
      </c>
      <c r="G102" s="49">
        <v>42720</v>
      </c>
      <c r="H102" s="50" t="s">
        <v>2068</v>
      </c>
      <c r="I102" s="51" t="s">
        <v>2069</v>
      </c>
      <c r="J102" s="52" t="s">
        <v>2070</v>
      </c>
      <c r="K102" s="53">
        <v>1154746</v>
      </c>
    </row>
    <row r="103" spans="1:11" s="45" customFormat="1" ht="16.5">
      <c r="A103" s="30" t="s">
        <v>3125</v>
      </c>
      <c r="B103" s="35" t="s">
        <v>33</v>
      </c>
      <c r="C103" s="46" t="s">
        <v>34</v>
      </c>
      <c r="D103" s="47" t="s">
        <v>34</v>
      </c>
      <c r="E103" s="48" t="s">
        <v>62</v>
      </c>
      <c r="F103" s="48">
        <v>2160420</v>
      </c>
      <c r="G103" s="49">
        <v>42720</v>
      </c>
      <c r="H103" s="50" t="s">
        <v>2071</v>
      </c>
      <c r="I103" s="51" t="s">
        <v>2072</v>
      </c>
      <c r="J103" s="52" t="s">
        <v>2073</v>
      </c>
      <c r="K103" s="53">
        <v>1800000</v>
      </c>
    </row>
    <row r="104" spans="1:11" s="45" customFormat="1" ht="16.5">
      <c r="A104" s="30" t="s">
        <v>3125</v>
      </c>
      <c r="B104" s="35" t="s">
        <v>33</v>
      </c>
      <c r="C104" s="46" t="s">
        <v>34</v>
      </c>
      <c r="D104" s="47" t="s">
        <v>34</v>
      </c>
      <c r="E104" s="48" t="s">
        <v>62</v>
      </c>
      <c r="F104" s="48">
        <v>2160431</v>
      </c>
      <c r="G104" s="49">
        <v>42733</v>
      </c>
      <c r="H104" s="50" t="s">
        <v>2074</v>
      </c>
      <c r="I104" s="51" t="s">
        <v>2075</v>
      </c>
      <c r="J104" s="52" t="s">
        <v>2076</v>
      </c>
      <c r="K104" s="53">
        <v>344758</v>
      </c>
    </row>
    <row r="105" spans="1:11" s="45" customFormat="1" ht="33">
      <c r="A105" s="30" t="s">
        <v>3125</v>
      </c>
      <c r="B105" s="35" t="s">
        <v>3</v>
      </c>
      <c r="C105" s="46" t="s">
        <v>34</v>
      </c>
      <c r="D105" s="47" t="s">
        <v>34</v>
      </c>
      <c r="E105" s="48" t="s">
        <v>62</v>
      </c>
      <c r="F105" s="48">
        <v>2160427</v>
      </c>
      <c r="G105" s="49">
        <v>42726</v>
      </c>
      <c r="H105" s="50" t="s">
        <v>2077</v>
      </c>
      <c r="I105" s="51" t="s">
        <v>2078</v>
      </c>
      <c r="J105" s="52" t="s">
        <v>1958</v>
      </c>
      <c r="K105" s="53">
        <v>679235</v>
      </c>
    </row>
    <row r="106" spans="1:11" s="45" customFormat="1" ht="16.5">
      <c r="A106" s="30" t="s">
        <v>3125</v>
      </c>
      <c r="B106" s="35" t="s">
        <v>33</v>
      </c>
      <c r="C106" s="46" t="s">
        <v>34</v>
      </c>
      <c r="D106" s="47" t="s">
        <v>34</v>
      </c>
      <c r="E106" s="48" t="s">
        <v>62</v>
      </c>
      <c r="F106" s="48">
        <v>2160409</v>
      </c>
      <c r="G106" s="49">
        <v>42713</v>
      </c>
      <c r="H106" s="50" t="s">
        <v>2079</v>
      </c>
      <c r="I106" s="51" t="s">
        <v>2080</v>
      </c>
      <c r="J106" s="52" t="s">
        <v>2081</v>
      </c>
      <c r="K106" s="53">
        <v>168385</v>
      </c>
    </row>
    <row r="107" spans="1:11" s="45" customFormat="1" ht="16.5">
      <c r="A107" s="30" t="s">
        <v>3125</v>
      </c>
      <c r="B107" s="35" t="s">
        <v>33</v>
      </c>
      <c r="C107" s="46" t="s">
        <v>34</v>
      </c>
      <c r="D107" s="47" t="s">
        <v>34</v>
      </c>
      <c r="E107" s="48" t="s">
        <v>62</v>
      </c>
      <c r="F107" s="48">
        <v>2160408</v>
      </c>
      <c r="G107" s="49">
        <v>42711</v>
      </c>
      <c r="H107" s="50" t="s">
        <v>2082</v>
      </c>
      <c r="I107" s="51" t="s">
        <v>2083</v>
      </c>
      <c r="J107" s="52" t="s">
        <v>2084</v>
      </c>
      <c r="K107" s="53">
        <v>357000</v>
      </c>
    </row>
    <row r="108" spans="1:11" s="45" customFormat="1" ht="16.5">
      <c r="A108" s="30" t="s">
        <v>3125</v>
      </c>
      <c r="B108" s="35" t="s">
        <v>33</v>
      </c>
      <c r="C108" s="46" t="s">
        <v>34</v>
      </c>
      <c r="D108" s="47" t="s">
        <v>34</v>
      </c>
      <c r="E108" s="48" t="s">
        <v>62</v>
      </c>
      <c r="F108" s="48">
        <v>7132328</v>
      </c>
      <c r="G108" s="49">
        <v>42728</v>
      </c>
      <c r="H108" s="50" t="s">
        <v>2085</v>
      </c>
      <c r="I108" s="51" t="s">
        <v>2086</v>
      </c>
      <c r="J108" s="52" t="s">
        <v>2087</v>
      </c>
      <c r="K108" s="53">
        <f>27800+41000</f>
        <v>68800</v>
      </c>
    </row>
    <row r="109" spans="1:11" s="45" customFormat="1" ht="33">
      <c r="A109" s="30" t="s">
        <v>3125</v>
      </c>
      <c r="B109" s="35" t="s">
        <v>3</v>
      </c>
      <c r="C109" s="46" t="s">
        <v>34</v>
      </c>
      <c r="D109" s="47" t="s">
        <v>34</v>
      </c>
      <c r="E109" s="48" t="s">
        <v>62</v>
      </c>
      <c r="F109" s="48">
        <v>2160403</v>
      </c>
      <c r="G109" s="49">
        <v>42711</v>
      </c>
      <c r="H109" s="50" t="s">
        <v>2088</v>
      </c>
      <c r="I109" s="51" t="s">
        <v>1269</v>
      </c>
      <c r="J109" s="52" t="s">
        <v>81</v>
      </c>
      <c r="K109" s="53">
        <v>148250</v>
      </c>
    </row>
    <row r="110" spans="1:11" s="45" customFormat="1" ht="33">
      <c r="A110" s="30" t="s">
        <v>3125</v>
      </c>
      <c r="B110" s="35" t="s">
        <v>3</v>
      </c>
      <c r="C110" s="46" t="s">
        <v>34</v>
      </c>
      <c r="D110" s="47" t="s">
        <v>34</v>
      </c>
      <c r="E110" s="48" t="s">
        <v>62</v>
      </c>
      <c r="F110" s="48">
        <v>2160404</v>
      </c>
      <c r="G110" s="49">
        <v>42711</v>
      </c>
      <c r="H110" s="50" t="s">
        <v>2088</v>
      </c>
      <c r="I110" s="51" t="s">
        <v>1269</v>
      </c>
      <c r="J110" s="52" t="s">
        <v>81</v>
      </c>
      <c r="K110" s="53">
        <v>283406</v>
      </c>
    </row>
    <row r="111" spans="1:11" s="45" customFormat="1" ht="33">
      <c r="A111" s="30" t="s">
        <v>3125</v>
      </c>
      <c r="B111" s="35" t="s">
        <v>3</v>
      </c>
      <c r="C111" s="46" t="s">
        <v>34</v>
      </c>
      <c r="D111" s="47" t="s">
        <v>34</v>
      </c>
      <c r="E111" s="48" t="s">
        <v>62</v>
      </c>
      <c r="F111" s="48">
        <v>2160407</v>
      </c>
      <c r="G111" s="49">
        <v>42711</v>
      </c>
      <c r="H111" s="50" t="s">
        <v>2088</v>
      </c>
      <c r="I111" s="51" t="s">
        <v>1269</v>
      </c>
      <c r="J111" s="52" t="s">
        <v>81</v>
      </c>
      <c r="K111" s="53">
        <v>339146</v>
      </c>
    </row>
    <row r="112" spans="1:11" s="45" customFormat="1" ht="33">
      <c r="A112" s="30" t="s">
        <v>3125</v>
      </c>
      <c r="B112" s="35" t="s">
        <v>3</v>
      </c>
      <c r="C112" s="46" t="s">
        <v>34</v>
      </c>
      <c r="D112" s="47" t="s">
        <v>34</v>
      </c>
      <c r="E112" s="48" t="s">
        <v>62</v>
      </c>
      <c r="F112" s="48">
        <v>2160415</v>
      </c>
      <c r="G112" s="49">
        <v>42716</v>
      </c>
      <c r="H112" s="50" t="s">
        <v>2089</v>
      </c>
      <c r="I112" s="51" t="s">
        <v>2090</v>
      </c>
      <c r="J112" s="52" t="s">
        <v>2091</v>
      </c>
      <c r="K112" s="53">
        <v>160650</v>
      </c>
    </row>
    <row r="113" spans="1:11" s="45" customFormat="1" ht="33">
      <c r="A113" s="30" t="s">
        <v>3125</v>
      </c>
      <c r="B113" s="35" t="s">
        <v>3</v>
      </c>
      <c r="C113" s="46" t="s">
        <v>34</v>
      </c>
      <c r="D113" s="47" t="s">
        <v>34</v>
      </c>
      <c r="E113" s="48" t="s">
        <v>62</v>
      </c>
      <c r="F113" s="48">
        <v>2160414</v>
      </c>
      <c r="G113" s="49">
        <v>42716</v>
      </c>
      <c r="H113" s="50" t="s">
        <v>2092</v>
      </c>
      <c r="I113" s="51" t="s">
        <v>2078</v>
      </c>
      <c r="J113" s="52" t="s">
        <v>1958</v>
      </c>
      <c r="K113" s="53">
        <v>201600</v>
      </c>
    </row>
    <row r="114" spans="1:11" s="45" customFormat="1" ht="16.5">
      <c r="A114" s="30" t="s">
        <v>3125</v>
      </c>
      <c r="B114" s="36" t="s">
        <v>59</v>
      </c>
      <c r="C114" s="46" t="s">
        <v>2093</v>
      </c>
      <c r="D114" s="54">
        <v>42555</v>
      </c>
      <c r="E114" s="48" t="s">
        <v>62</v>
      </c>
      <c r="F114" s="48">
        <v>2160405</v>
      </c>
      <c r="G114" s="49">
        <v>42711</v>
      </c>
      <c r="H114" s="50" t="s">
        <v>2094</v>
      </c>
      <c r="I114" s="51" t="s">
        <v>2095</v>
      </c>
      <c r="J114" s="52" t="s">
        <v>2096</v>
      </c>
      <c r="K114" s="53">
        <v>68443</v>
      </c>
    </row>
    <row r="115" spans="1:11" s="45" customFormat="1" ht="33">
      <c r="A115" s="30" t="s">
        <v>3125</v>
      </c>
      <c r="B115" s="36" t="s">
        <v>59</v>
      </c>
      <c r="C115" s="46" t="s">
        <v>2093</v>
      </c>
      <c r="D115" s="54">
        <v>42555</v>
      </c>
      <c r="E115" s="48" t="s">
        <v>62</v>
      </c>
      <c r="F115" s="48">
        <v>2160429</v>
      </c>
      <c r="G115" s="49">
        <v>42726</v>
      </c>
      <c r="H115" s="50" t="s">
        <v>2097</v>
      </c>
      <c r="I115" s="51" t="s">
        <v>2095</v>
      </c>
      <c r="J115" s="52" t="s">
        <v>2096</v>
      </c>
      <c r="K115" s="53">
        <v>81655</v>
      </c>
    </row>
    <row r="116" spans="1:11" s="45" customFormat="1" ht="16.5">
      <c r="A116" s="30" t="s">
        <v>3125</v>
      </c>
      <c r="B116" s="36" t="s">
        <v>59</v>
      </c>
      <c r="C116" s="46" t="s">
        <v>2093</v>
      </c>
      <c r="D116" s="54">
        <v>42555</v>
      </c>
      <c r="E116" s="48" t="s">
        <v>62</v>
      </c>
      <c r="F116" s="48">
        <v>2160430</v>
      </c>
      <c r="G116" s="49">
        <v>42731</v>
      </c>
      <c r="H116" s="50" t="s">
        <v>2098</v>
      </c>
      <c r="I116" s="51" t="s">
        <v>2095</v>
      </c>
      <c r="J116" s="52" t="s">
        <v>2096</v>
      </c>
      <c r="K116" s="53">
        <v>81506</v>
      </c>
    </row>
    <row r="117" spans="1:11" s="45" customFormat="1" ht="16.5">
      <c r="A117" s="30" t="s">
        <v>3125</v>
      </c>
      <c r="B117" s="35" t="s">
        <v>33</v>
      </c>
      <c r="C117" s="46" t="s">
        <v>34</v>
      </c>
      <c r="D117" s="47" t="s">
        <v>34</v>
      </c>
      <c r="E117" s="31" t="s">
        <v>13</v>
      </c>
      <c r="F117" s="48">
        <v>822</v>
      </c>
      <c r="G117" s="49">
        <v>42711</v>
      </c>
      <c r="H117" s="50" t="s">
        <v>2099</v>
      </c>
      <c r="I117" s="51" t="s">
        <v>2100</v>
      </c>
      <c r="J117" s="52" t="s">
        <v>2101</v>
      </c>
      <c r="K117" s="53">
        <v>400000</v>
      </c>
    </row>
    <row r="118" spans="1:11" s="45" customFormat="1" ht="33">
      <c r="A118" s="30" t="s">
        <v>3125</v>
      </c>
      <c r="B118" s="36" t="s">
        <v>21</v>
      </c>
      <c r="C118" s="47" t="s">
        <v>644</v>
      </c>
      <c r="D118" s="54">
        <v>42279</v>
      </c>
      <c r="E118" s="48" t="s">
        <v>14</v>
      </c>
      <c r="F118" s="51">
        <v>248</v>
      </c>
      <c r="G118" s="49">
        <v>42730</v>
      </c>
      <c r="H118" s="50" t="s">
        <v>2102</v>
      </c>
      <c r="I118" s="51" t="s">
        <v>2103</v>
      </c>
      <c r="J118" s="52" t="s">
        <v>2104</v>
      </c>
      <c r="K118" s="53">
        <v>105376</v>
      </c>
    </row>
    <row r="119" spans="1:11" s="45" customFormat="1" ht="33">
      <c r="A119" s="30" t="s">
        <v>3125</v>
      </c>
      <c r="B119" s="36" t="s">
        <v>21</v>
      </c>
      <c r="C119" s="47" t="s">
        <v>644</v>
      </c>
      <c r="D119" s="54">
        <v>42279</v>
      </c>
      <c r="E119" s="48" t="s">
        <v>14</v>
      </c>
      <c r="F119" s="51">
        <v>325</v>
      </c>
      <c r="G119" s="49">
        <v>42727</v>
      </c>
      <c r="H119" s="50" t="s">
        <v>2102</v>
      </c>
      <c r="I119" s="51" t="s">
        <v>2105</v>
      </c>
      <c r="J119" s="52" t="s">
        <v>2106</v>
      </c>
      <c r="K119" s="53">
        <v>158046</v>
      </c>
    </row>
    <row r="120" spans="1:11" s="45" customFormat="1" ht="33">
      <c r="A120" s="30" t="s">
        <v>3125</v>
      </c>
      <c r="B120" s="36" t="s">
        <v>21</v>
      </c>
      <c r="C120" s="47" t="s">
        <v>644</v>
      </c>
      <c r="D120" s="54">
        <v>42279</v>
      </c>
      <c r="E120" s="48" t="s">
        <v>14</v>
      </c>
      <c r="F120" s="51">
        <v>1815</v>
      </c>
      <c r="G120" s="49">
        <v>42726</v>
      </c>
      <c r="H120" s="50" t="s">
        <v>2102</v>
      </c>
      <c r="I120" s="51" t="s">
        <v>2107</v>
      </c>
      <c r="J120" s="52">
        <v>13633044</v>
      </c>
      <c r="K120" s="53">
        <v>105360</v>
      </c>
    </row>
    <row r="121" spans="1:11" s="45" customFormat="1" ht="33">
      <c r="A121" s="30" t="s">
        <v>3125</v>
      </c>
      <c r="B121" s="36" t="s">
        <v>21</v>
      </c>
      <c r="C121" s="47" t="s">
        <v>644</v>
      </c>
      <c r="D121" s="54">
        <v>42279</v>
      </c>
      <c r="E121" s="48" t="s">
        <v>14</v>
      </c>
      <c r="F121" s="51">
        <v>1817</v>
      </c>
      <c r="G121" s="49">
        <v>42726</v>
      </c>
      <c r="H121" s="50" t="s">
        <v>2102</v>
      </c>
      <c r="I121" s="51" t="s">
        <v>2107</v>
      </c>
      <c r="J121" s="52">
        <v>13633044</v>
      </c>
      <c r="K121" s="53">
        <v>26340</v>
      </c>
    </row>
    <row r="122" spans="1:11" s="45" customFormat="1" ht="16.5">
      <c r="A122" s="30" t="s">
        <v>3125</v>
      </c>
      <c r="B122" s="35" t="s">
        <v>33</v>
      </c>
      <c r="C122" s="46" t="s">
        <v>34</v>
      </c>
      <c r="D122" s="47" t="s">
        <v>34</v>
      </c>
      <c r="E122" s="48" t="s">
        <v>61</v>
      </c>
      <c r="F122" s="48">
        <v>2160136</v>
      </c>
      <c r="G122" s="49">
        <v>42711</v>
      </c>
      <c r="H122" s="50" t="s">
        <v>2108</v>
      </c>
      <c r="I122" s="51" t="s">
        <v>2109</v>
      </c>
      <c r="J122" s="52" t="s">
        <v>2110</v>
      </c>
      <c r="K122" s="53">
        <v>889882</v>
      </c>
    </row>
    <row r="123" spans="1:11" s="45" customFormat="1" ht="16.5">
      <c r="A123" s="30" t="s">
        <v>3125</v>
      </c>
      <c r="B123" s="35" t="s">
        <v>33</v>
      </c>
      <c r="C123" s="46" t="s">
        <v>34</v>
      </c>
      <c r="D123" s="47" t="s">
        <v>34</v>
      </c>
      <c r="E123" s="48" t="s">
        <v>61</v>
      </c>
      <c r="F123" s="48">
        <v>2160135</v>
      </c>
      <c r="G123" s="49">
        <v>42711</v>
      </c>
      <c r="H123" s="50" t="s">
        <v>2111</v>
      </c>
      <c r="I123" s="51" t="s">
        <v>2083</v>
      </c>
      <c r="J123" s="52" t="s">
        <v>2084</v>
      </c>
      <c r="K123" s="53">
        <v>1344700</v>
      </c>
    </row>
    <row r="124" spans="1:11" s="45" customFormat="1" ht="33">
      <c r="A124" s="30" t="s">
        <v>3125</v>
      </c>
      <c r="B124" s="36" t="s">
        <v>260</v>
      </c>
      <c r="C124" s="46" t="s">
        <v>2007</v>
      </c>
      <c r="D124" s="47" t="s">
        <v>2007</v>
      </c>
      <c r="E124" s="48" t="s">
        <v>61</v>
      </c>
      <c r="F124" s="48" t="s">
        <v>2112</v>
      </c>
      <c r="G124" s="49">
        <v>42711</v>
      </c>
      <c r="H124" s="50" t="s">
        <v>2113</v>
      </c>
      <c r="I124" s="51" t="s">
        <v>2114</v>
      </c>
      <c r="J124" s="52" t="s">
        <v>2115</v>
      </c>
      <c r="K124" s="53">
        <v>95512</v>
      </c>
    </row>
    <row r="125" spans="1:11" s="45" customFormat="1" ht="16.5">
      <c r="A125" s="30" t="s">
        <v>3125</v>
      </c>
      <c r="B125" s="35" t="s">
        <v>33</v>
      </c>
      <c r="C125" s="46" t="s">
        <v>34</v>
      </c>
      <c r="D125" s="47" t="s">
        <v>34</v>
      </c>
      <c r="E125" s="48" t="s">
        <v>61</v>
      </c>
      <c r="F125" s="48">
        <v>2160138</v>
      </c>
      <c r="G125" s="49">
        <v>42716</v>
      </c>
      <c r="H125" s="50" t="s">
        <v>2116</v>
      </c>
      <c r="I125" s="51" t="s">
        <v>2117</v>
      </c>
      <c r="J125" s="52" t="s">
        <v>2118</v>
      </c>
      <c r="K125" s="53">
        <v>1673140</v>
      </c>
    </row>
    <row r="126" spans="1:11" s="45" customFormat="1" ht="16.5">
      <c r="A126" s="30" t="s">
        <v>3125</v>
      </c>
      <c r="B126" s="35" t="s">
        <v>33</v>
      </c>
      <c r="C126" s="46" t="s">
        <v>34</v>
      </c>
      <c r="D126" s="47" t="s">
        <v>34</v>
      </c>
      <c r="E126" s="48" t="s">
        <v>61</v>
      </c>
      <c r="F126" s="48">
        <v>2160131</v>
      </c>
      <c r="G126" s="49">
        <v>42711</v>
      </c>
      <c r="H126" s="50" t="s">
        <v>2119</v>
      </c>
      <c r="I126" s="51" t="s">
        <v>1707</v>
      </c>
      <c r="J126" s="52" t="s">
        <v>1708</v>
      </c>
      <c r="K126" s="53">
        <v>1326531</v>
      </c>
    </row>
    <row r="127" spans="1:11" s="45" customFormat="1" ht="16.5">
      <c r="A127" s="30" t="s">
        <v>3125</v>
      </c>
      <c r="B127" s="35" t="s">
        <v>33</v>
      </c>
      <c r="C127" s="46" t="s">
        <v>34</v>
      </c>
      <c r="D127" s="47" t="s">
        <v>34</v>
      </c>
      <c r="E127" s="48" t="s">
        <v>61</v>
      </c>
      <c r="F127" s="48">
        <v>2160128</v>
      </c>
      <c r="G127" s="49">
        <v>42711</v>
      </c>
      <c r="H127" s="50" t="s">
        <v>2120</v>
      </c>
      <c r="I127" s="51" t="s">
        <v>1894</v>
      </c>
      <c r="J127" s="52" t="s">
        <v>1895</v>
      </c>
      <c r="K127" s="53">
        <v>275616</v>
      </c>
    </row>
    <row r="128" spans="1:11" s="45" customFormat="1" ht="16.5">
      <c r="A128" s="30" t="s">
        <v>3125</v>
      </c>
      <c r="B128" s="35" t="s">
        <v>33</v>
      </c>
      <c r="C128" s="46" t="s">
        <v>34</v>
      </c>
      <c r="D128" s="47" t="s">
        <v>34</v>
      </c>
      <c r="E128" s="48" t="s">
        <v>61</v>
      </c>
      <c r="F128" s="48">
        <v>2160130</v>
      </c>
      <c r="G128" s="49">
        <v>42711</v>
      </c>
      <c r="H128" s="50" t="s">
        <v>2121</v>
      </c>
      <c r="I128" s="51" t="s">
        <v>1894</v>
      </c>
      <c r="J128" s="52" t="s">
        <v>2122</v>
      </c>
      <c r="K128" s="53">
        <v>1512987</v>
      </c>
    </row>
    <row r="129" spans="1:11" s="45" customFormat="1" ht="16.5">
      <c r="A129" s="30" t="s">
        <v>3125</v>
      </c>
      <c r="B129" s="35" t="s">
        <v>33</v>
      </c>
      <c r="C129" s="46" t="s">
        <v>34</v>
      </c>
      <c r="D129" s="47" t="s">
        <v>34</v>
      </c>
      <c r="E129" s="48" t="s">
        <v>61</v>
      </c>
      <c r="F129" s="48">
        <v>2160127</v>
      </c>
      <c r="G129" s="49">
        <v>42711</v>
      </c>
      <c r="H129" s="50" t="s">
        <v>2123</v>
      </c>
      <c r="I129" s="51" t="s">
        <v>2124</v>
      </c>
      <c r="J129" s="52" t="s">
        <v>2125</v>
      </c>
      <c r="K129" s="53">
        <v>242593</v>
      </c>
    </row>
    <row r="130" spans="1:11" s="45" customFormat="1" ht="16.5">
      <c r="A130" s="30" t="s">
        <v>3125</v>
      </c>
      <c r="B130" s="35" t="s">
        <v>33</v>
      </c>
      <c r="C130" s="46" t="s">
        <v>34</v>
      </c>
      <c r="D130" s="47" t="s">
        <v>34</v>
      </c>
      <c r="E130" s="48" t="s">
        <v>61</v>
      </c>
      <c r="F130" s="48">
        <v>2160144</v>
      </c>
      <c r="G130" s="49">
        <v>42719</v>
      </c>
      <c r="H130" s="50" t="s">
        <v>2126</v>
      </c>
      <c r="I130" s="51" t="s">
        <v>581</v>
      </c>
      <c r="J130" s="52" t="s">
        <v>150</v>
      </c>
      <c r="K130" s="53">
        <v>179980</v>
      </c>
    </row>
    <row r="131" spans="1:11" s="45" customFormat="1" ht="16.5">
      <c r="A131" s="30" t="s">
        <v>3125</v>
      </c>
      <c r="B131" s="35" t="s">
        <v>33</v>
      </c>
      <c r="C131" s="46" t="s">
        <v>34</v>
      </c>
      <c r="D131" s="47" t="s">
        <v>34</v>
      </c>
      <c r="E131" s="48" t="s">
        <v>61</v>
      </c>
      <c r="F131" s="48">
        <v>2160141</v>
      </c>
      <c r="G131" s="49">
        <v>42719</v>
      </c>
      <c r="H131" s="50" t="s">
        <v>2127</v>
      </c>
      <c r="I131" s="51" t="s">
        <v>1703</v>
      </c>
      <c r="J131" s="52" t="s">
        <v>1704</v>
      </c>
      <c r="K131" s="53">
        <v>438221</v>
      </c>
    </row>
    <row r="132" spans="1:11" s="45" customFormat="1" ht="16.5">
      <c r="A132" s="30" t="s">
        <v>3125</v>
      </c>
      <c r="B132" s="35" t="s">
        <v>33</v>
      </c>
      <c r="C132" s="46" t="s">
        <v>34</v>
      </c>
      <c r="D132" s="47" t="s">
        <v>34</v>
      </c>
      <c r="E132" s="48" t="s">
        <v>61</v>
      </c>
      <c r="F132" s="48">
        <v>2160139</v>
      </c>
      <c r="G132" s="49">
        <v>42716</v>
      </c>
      <c r="H132" s="50" t="s">
        <v>2128</v>
      </c>
      <c r="I132" s="51" t="s">
        <v>1939</v>
      </c>
      <c r="J132" s="52" t="s">
        <v>1940</v>
      </c>
      <c r="K132" s="53">
        <v>281400</v>
      </c>
    </row>
    <row r="133" spans="1:11" s="45" customFormat="1" ht="16.5">
      <c r="A133" s="30" t="s">
        <v>3125</v>
      </c>
      <c r="B133" s="35" t="s">
        <v>33</v>
      </c>
      <c r="C133" s="46" t="s">
        <v>34</v>
      </c>
      <c r="D133" s="47" t="s">
        <v>34</v>
      </c>
      <c r="E133" s="48" t="s">
        <v>61</v>
      </c>
      <c r="F133" s="48">
        <v>2160142</v>
      </c>
      <c r="G133" s="49">
        <v>42719</v>
      </c>
      <c r="H133" s="50" t="s">
        <v>2129</v>
      </c>
      <c r="I133" s="51" t="s">
        <v>1456</v>
      </c>
      <c r="J133" s="52" t="s">
        <v>1014</v>
      </c>
      <c r="K133" s="53">
        <v>506465</v>
      </c>
    </row>
    <row r="134" spans="1:11" s="45" customFormat="1" ht="16.5">
      <c r="A134" s="30" t="s">
        <v>3125</v>
      </c>
      <c r="B134" s="35" t="s">
        <v>33</v>
      </c>
      <c r="C134" s="46" t="s">
        <v>34</v>
      </c>
      <c r="D134" s="47" t="s">
        <v>34</v>
      </c>
      <c r="E134" s="48" t="s">
        <v>61</v>
      </c>
      <c r="F134" s="48">
        <v>2160154</v>
      </c>
      <c r="G134" s="49">
        <v>42726</v>
      </c>
      <c r="H134" s="50" t="s">
        <v>2130</v>
      </c>
      <c r="I134" s="51" t="s">
        <v>1456</v>
      </c>
      <c r="J134" s="52" t="s">
        <v>1014</v>
      </c>
      <c r="K134" s="53">
        <v>1007950</v>
      </c>
    </row>
    <row r="135" spans="1:11" s="45" customFormat="1" ht="16.5">
      <c r="A135" s="30" t="s">
        <v>3125</v>
      </c>
      <c r="B135" s="35" t="s">
        <v>33</v>
      </c>
      <c r="C135" s="46" t="s">
        <v>34</v>
      </c>
      <c r="D135" s="47" t="s">
        <v>34</v>
      </c>
      <c r="E135" s="48" t="s">
        <v>61</v>
      </c>
      <c r="F135" s="48">
        <v>2160155</v>
      </c>
      <c r="G135" s="49">
        <v>42726</v>
      </c>
      <c r="H135" s="50" t="s">
        <v>2131</v>
      </c>
      <c r="I135" s="51" t="s">
        <v>1456</v>
      </c>
      <c r="J135" s="52" t="s">
        <v>1014</v>
      </c>
      <c r="K135" s="53">
        <v>174809</v>
      </c>
    </row>
    <row r="136" spans="1:11" s="45" customFormat="1" ht="16.5">
      <c r="A136" s="30" t="s">
        <v>3125</v>
      </c>
      <c r="B136" s="35" t="s">
        <v>33</v>
      </c>
      <c r="C136" s="46" t="s">
        <v>34</v>
      </c>
      <c r="D136" s="47" t="s">
        <v>34</v>
      </c>
      <c r="E136" s="48" t="s">
        <v>61</v>
      </c>
      <c r="F136" s="48">
        <v>2160152</v>
      </c>
      <c r="G136" s="49">
        <v>42721</v>
      </c>
      <c r="H136" s="50" t="s">
        <v>2132</v>
      </c>
      <c r="I136" s="51" t="s">
        <v>287</v>
      </c>
      <c r="J136" s="52" t="s">
        <v>288</v>
      </c>
      <c r="K136" s="53">
        <v>2972770</v>
      </c>
    </row>
    <row r="137" spans="1:11" s="45" customFormat="1" ht="16.5">
      <c r="A137" s="30" t="s">
        <v>3125</v>
      </c>
      <c r="B137" s="35" t="s">
        <v>33</v>
      </c>
      <c r="C137" s="46" t="s">
        <v>34</v>
      </c>
      <c r="D137" s="47" t="s">
        <v>34</v>
      </c>
      <c r="E137" s="48" t="s">
        <v>61</v>
      </c>
      <c r="F137" s="48">
        <v>2160156</v>
      </c>
      <c r="G137" s="49">
        <v>42726</v>
      </c>
      <c r="H137" s="50" t="s">
        <v>2133</v>
      </c>
      <c r="I137" s="51" t="s">
        <v>322</v>
      </c>
      <c r="J137" s="52" t="s">
        <v>323</v>
      </c>
      <c r="K137" s="53">
        <v>84788</v>
      </c>
    </row>
    <row r="138" spans="1:11" s="45" customFormat="1" ht="16.5">
      <c r="A138" s="30" t="s">
        <v>3125</v>
      </c>
      <c r="B138" s="35" t="s">
        <v>33</v>
      </c>
      <c r="C138" s="46" t="s">
        <v>34</v>
      </c>
      <c r="D138" s="47" t="s">
        <v>34</v>
      </c>
      <c r="E138" s="48" t="s">
        <v>61</v>
      </c>
      <c r="F138" s="48">
        <v>2160116</v>
      </c>
      <c r="G138" s="49">
        <v>42711</v>
      </c>
      <c r="H138" s="50" t="s">
        <v>2134</v>
      </c>
      <c r="I138" s="51" t="s">
        <v>1456</v>
      </c>
      <c r="J138" s="52" t="s">
        <v>1014</v>
      </c>
      <c r="K138" s="53">
        <v>911189</v>
      </c>
    </row>
    <row r="139" spans="1:11" s="45" customFormat="1" ht="16.5">
      <c r="A139" s="30" t="s">
        <v>3125</v>
      </c>
      <c r="B139" s="35" t="s">
        <v>33</v>
      </c>
      <c r="C139" s="46" t="s">
        <v>34</v>
      </c>
      <c r="D139" s="47" t="s">
        <v>34</v>
      </c>
      <c r="E139" s="48" t="s">
        <v>61</v>
      </c>
      <c r="F139" s="48">
        <v>2160134</v>
      </c>
      <c r="G139" s="49">
        <v>42711</v>
      </c>
      <c r="H139" s="50" t="s">
        <v>2135</v>
      </c>
      <c r="I139" s="51" t="s">
        <v>2136</v>
      </c>
      <c r="J139" s="52" t="s">
        <v>2137</v>
      </c>
      <c r="K139" s="53">
        <v>942480</v>
      </c>
    </row>
    <row r="140" spans="1:11" s="45" customFormat="1" ht="16.5">
      <c r="A140" s="30" t="s">
        <v>3125</v>
      </c>
      <c r="B140" s="35" t="s">
        <v>33</v>
      </c>
      <c r="C140" s="46" t="s">
        <v>34</v>
      </c>
      <c r="D140" s="47" t="s">
        <v>34</v>
      </c>
      <c r="E140" s="48" t="s">
        <v>61</v>
      </c>
      <c r="F140" s="48">
        <v>2160158</v>
      </c>
      <c r="G140" s="49">
        <v>42726</v>
      </c>
      <c r="H140" s="50" t="s">
        <v>2138</v>
      </c>
      <c r="I140" s="51" t="s">
        <v>501</v>
      </c>
      <c r="J140" s="52" t="s">
        <v>502</v>
      </c>
      <c r="K140" s="53">
        <v>226390</v>
      </c>
    </row>
    <row r="141" spans="1:11" s="45" customFormat="1" ht="33">
      <c r="A141" s="30" t="s">
        <v>3125</v>
      </c>
      <c r="B141" s="31" t="s">
        <v>2139</v>
      </c>
      <c r="C141" s="47" t="s">
        <v>34</v>
      </c>
      <c r="D141" s="47" t="s">
        <v>34</v>
      </c>
      <c r="E141" s="31" t="s">
        <v>14</v>
      </c>
      <c r="F141" s="48" t="s">
        <v>2140</v>
      </c>
      <c r="G141" s="49">
        <v>42716</v>
      </c>
      <c r="H141" s="50" t="s">
        <v>2141</v>
      </c>
      <c r="I141" s="51" t="s">
        <v>2142</v>
      </c>
      <c r="J141" s="56" t="s">
        <v>2143</v>
      </c>
      <c r="K141" s="57">
        <v>631600</v>
      </c>
    </row>
    <row r="142" spans="1:11" s="45" customFormat="1" ht="33">
      <c r="A142" s="30" t="s">
        <v>3125</v>
      </c>
      <c r="B142" s="31" t="s">
        <v>2139</v>
      </c>
      <c r="C142" s="31" t="s">
        <v>34</v>
      </c>
      <c r="D142" s="31" t="s">
        <v>34</v>
      </c>
      <c r="E142" s="31" t="s">
        <v>13</v>
      </c>
      <c r="F142" s="48" t="s">
        <v>2144</v>
      </c>
      <c r="G142" s="49">
        <v>42718</v>
      </c>
      <c r="H142" s="50" t="s">
        <v>2145</v>
      </c>
      <c r="I142" s="31" t="s">
        <v>2142</v>
      </c>
      <c r="J142" s="56" t="s">
        <v>2143</v>
      </c>
      <c r="K142" s="57">
        <v>371400</v>
      </c>
    </row>
    <row r="143" spans="1:11" s="45" customFormat="1" ht="33">
      <c r="A143" s="30" t="s">
        <v>3125</v>
      </c>
      <c r="B143" s="31" t="s">
        <v>2139</v>
      </c>
      <c r="C143" s="31" t="s">
        <v>34</v>
      </c>
      <c r="D143" s="31" t="s">
        <v>34</v>
      </c>
      <c r="E143" s="31" t="s">
        <v>14</v>
      </c>
      <c r="F143" s="48" t="s">
        <v>2146</v>
      </c>
      <c r="G143" s="49">
        <v>42734</v>
      </c>
      <c r="H143" s="50" t="s">
        <v>2147</v>
      </c>
      <c r="I143" s="31" t="s">
        <v>2142</v>
      </c>
      <c r="J143" s="56" t="s">
        <v>2143</v>
      </c>
      <c r="K143" s="57">
        <v>181600</v>
      </c>
    </row>
    <row r="144" spans="1:11" s="45" customFormat="1" ht="33">
      <c r="A144" s="30" t="s">
        <v>3125</v>
      </c>
      <c r="B144" s="31" t="s">
        <v>2139</v>
      </c>
      <c r="C144" s="31" t="s">
        <v>34</v>
      </c>
      <c r="D144" s="31" t="s">
        <v>34</v>
      </c>
      <c r="E144" s="31" t="s">
        <v>13</v>
      </c>
      <c r="F144" s="48" t="s">
        <v>2148</v>
      </c>
      <c r="G144" s="49">
        <v>42732</v>
      </c>
      <c r="H144" s="50" t="s">
        <v>2149</v>
      </c>
      <c r="I144" s="31" t="s">
        <v>2142</v>
      </c>
      <c r="J144" s="56" t="s">
        <v>2143</v>
      </c>
      <c r="K144" s="57">
        <v>64900</v>
      </c>
    </row>
    <row r="145" spans="1:11" s="45" customFormat="1" ht="33">
      <c r="A145" s="30" t="s">
        <v>3125</v>
      </c>
      <c r="B145" s="31" t="s">
        <v>2139</v>
      </c>
      <c r="C145" s="31" t="s">
        <v>34</v>
      </c>
      <c r="D145" s="31" t="s">
        <v>34</v>
      </c>
      <c r="E145" s="31" t="s">
        <v>2150</v>
      </c>
      <c r="F145" s="48" t="s">
        <v>2151</v>
      </c>
      <c r="G145" s="49">
        <v>42718</v>
      </c>
      <c r="H145" s="38" t="s">
        <v>2152</v>
      </c>
      <c r="I145" s="31" t="s">
        <v>2153</v>
      </c>
      <c r="J145" s="58" t="s">
        <v>2154</v>
      </c>
      <c r="K145" s="53">
        <v>97218</v>
      </c>
    </row>
    <row r="146" spans="1:11" s="45" customFormat="1" ht="33">
      <c r="A146" s="30" t="s">
        <v>3125</v>
      </c>
      <c r="B146" s="31" t="s">
        <v>2139</v>
      </c>
      <c r="C146" s="31" t="s">
        <v>34</v>
      </c>
      <c r="D146" s="31" t="s">
        <v>34</v>
      </c>
      <c r="E146" s="31" t="s">
        <v>13</v>
      </c>
      <c r="F146" s="48" t="s">
        <v>2155</v>
      </c>
      <c r="G146" s="49">
        <v>42733</v>
      </c>
      <c r="H146" s="38" t="s">
        <v>2156</v>
      </c>
      <c r="I146" s="31" t="s">
        <v>2153</v>
      </c>
      <c r="J146" s="58" t="s">
        <v>2154</v>
      </c>
      <c r="K146" s="53">
        <v>274020</v>
      </c>
    </row>
    <row r="147" spans="1:11" s="45" customFormat="1" ht="33">
      <c r="A147" s="30" t="s">
        <v>3125</v>
      </c>
      <c r="B147" s="31" t="s">
        <v>2139</v>
      </c>
      <c r="C147" s="31" t="s">
        <v>34</v>
      </c>
      <c r="D147" s="31" t="s">
        <v>34</v>
      </c>
      <c r="E147" s="31" t="s">
        <v>14</v>
      </c>
      <c r="F147" s="48" t="s">
        <v>2157</v>
      </c>
      <c r="G147" s="49">
        <v>42732</v>
      </c>
      <c r="H147" s="38" t="s">
        <v>2158</v>
      </c>
      <c r="I147" s="31" t="s">
        <v>2153</v>
      </c>
      <c r="J147" s="58" t="s">
        <v>2154</v>
      </c>
      <c r="K147" s="53">
        <v>115792</v>
      </c>
    </row>
    <row r="148" spans="1:11" s="45" customFormat="1" ht="33">
      <c r="A148" s="30" t="s">
        <v>3125</v>
      </c>
      <c r="B148" s="31" t="s">
        <v>2139</v>
      </c>
      <c r="C148" s="31" t="s">
        <v>34</v>
      </c>
      <c r="D148" s="31" t="s">
        <v>34</v>
      </c>
      <c r="E148" s="31" t="s">
        <v>14</v>
      </c>
      <c r="F148" s="48" t="s">
        <v>2159</v>
      </c>
      <c r="G148" s="49">
        <v>42716</v>
      </c>
      <c r="H148" s="38" t="s">
        <v>2160</v>
      </c>
      <c r="I148" s="31" t="s">
        <v>2153</v>
      </c>
      <c r="J148" s="58" t="s">
        <v>2154</v>
      </c>
      <c r="K148" s="53">
        <v>32841</v>
      </c>
    </row>
    <row r="149" spans="1:11" s="45" customFormat="1" ht="33">
      <c r="A149" s="30" t="s">
        <v>3125</v>
      </c>
      <c r="B149" s="31" t="s">
        <v>2139</v>
      </c>
      <c r="C149" s="31" t="s">
        <v>34</v>
      </c>
      <c r="D149" s="31" t="s">
        <v>34</v>
      </c>
      <c r="E149" s="31" t="s">
        <v>2150</v>
      </c>
      <c r="F149" s="48" t="s">
        <v>2161</v>
      </c>
      <c r="G149" s="49">
        <v>42718</v>
      </c>
      <c r="H149" s="38" t="s">
        <v>2162</v>
      </c>
      <c r="I149" s="31" t="s">
        <v>2153</v>
      </c>
      <c r="J149" s="58" t="s">
        <v>2154</v>
      </c>
      <c r="K149" s="53">
        <v>6366</v>
      </c>
    </row>
    <row r="150" spans="1:11" s="45" customFormat="1" ht="49.5">
      <c r="A150" s="30" t="s">
        <v>3128</v>
      </c>
      <c r="B150" s="31" t="s">
        <v>2139</v>
      </c>
      <c r="C150" s="32" t="s">
        <v>34</v>
      </c>
      <c r="D150" s="33" t="s">
        <v>34</v>
      </c>
      <c r="E150" s="33" t="s">
        <v>34</v>
      </c>
      <c r="F150" s="33" t="s">
        <v>34</v>
      </c>
      <c r="G150" s="33">
        <v>42723</v>
      </c>
      <c r="H150" s="38" t="s">
        <v>2488</v>
      </c>
      <c r="I150" s="31" t="s">
        <v>2489</v>
      </c>
      <c r="J150" s="56" t="s">
        <v>2490</v>
      </c>
      <c r="K150" s="59">
        <v>87200</v>
      </c>
    </row>
    <row r="151" spans="1:11" s="45" customFormat="1" ht="49.5">
      <c r="A151" s="30" t="s">
        <v>3128</v>
      </c>
      <c r="B151" s="31" t="s">
        <v>2139</v>
      </c>
      <c r="C151" s="32" t="s">
        <v>34</v>
      </c>
      <c r="D151" s="33" t="s">
        <v>34</v>
      </c>
      <c r="E151" s="33" t="s">
        <v>34</v>
      </c>
      <c r="F151" s="33" t="s">
        <v>34</v>
      </c>
      <c r="G151" s="33">
        <v>42733</v>
      </c>
      <c r="H151" s="38" t="s">
        <v>2491</v>
      </c>
      <c r="I151" s="31" t="s">
        <v>2489</v>
      </c>
      <c r="J151" s="56" t="s">
        <v>2490</v>
      </c>
      <c r="K151" s="59">
        <v>333600</v>
      </c>
    </row>
    <row r="152" spans="1:11" s="45" customFormat="1" ht="49.5">
      <c r="A152" s="30" t="s">
        <v>3128</v>
      </c>
      <c r="B152" s="31" t="s">
        <v>2139</v>
      </c>
      <c r="C152" s="32" t="s">
        <v>34</v>
      </c>
      <c r="D152" s="33" t="s">
        <v>34</v>
      </c>
      <c r="E152" s="33" t="s">
        <v>34</v>
      </c>
      <c r="F152" s="33" t="s">
        <v>34</v>
      </c>
      <c r="G152" s="33">
        <v>42735</v>
      </c>
      <c r="H152" s="38" t="s">
        <v>2492</v>
      </c>
      <c r="I152" s="31" t="s">
        <v>2489</v>
      </c>
      <c r="J152" s="56" t="s">
        <v>2490</v>
      </c>
      <c r="K152" s="59">
        <v>807700</v>
      </c>
    </row>
    <row r="153" spans="1:11" s="45" customFormat="1" ht="49.5">
      <c r="A153" s="30" t="s">
        <v>3128</v>
      </c>
      <c r="B153" s="31" t="s">
        <v>2139</v>
      </c>
      <c r="C153" s="32" t="s">
        <v>34</v>
      </c>
      <c r="D153" s="33" t="s">
        <v>34</v>
      </c>
      <c r="E153" s="33" t="s">
        <v>34</v>
      </c>
      <c r="F153" s="33" t="s">
        <v>34</v>
      </c>
      <c r="G153" s="33">
        <v>42713</v>
      </c>
      <c r="H153" s="38" t="s">
        <v>2493</v>
      </c>
      <c r="I153" s="31" t="s">
        <v>2489</v>
      </c>
      <c r="J153" s="56" t="s">
        <v>2490</v>
      </c>
      <c r="K153" s="59">
        <v>73200</v>
      </c>
    </row>
    <row r="154" spans="1:11" s="45" customFormat="1" ht="49.5">
      <c r="A154" s="30" t="s">
        <v>3128</v>
      </c>
      <c r="B154" s="31" t="s">
        <v>2139</v>
      </c>
      <c r="C154" s="32" t="s">
        <v>34</v>
      </c>
      <c r="D154" s="33" t="s">
        <v>34</v>
      </c>
      <c r="E154" s="33" t="s">
        <v>34</v>
      </c>
      <c r="F154" s="33" t="s">
        <v>34</v>
      </c>
      <c r="G154" s="33">
        <v>42735</v>
      </c>
      <c r="H154" s="38" t="s">
        <v>2494</v>
      </c>
      <c r="I154" s="31" t="s">
        <v>2489</v>
      </c>
      <c r="J154" s="56" t="s">
        <v>2490</v>
      </c>
      <c r="K154" s="59">
        <v>732400</v>
      </c>
    </row>
    <row r="155" spans="1:11" s="45" customFormat="1" ht="49.5">
      <c r="A155" s="30" t="s">
        <v>3128</v>
      </c>
      <c r="B155" s="31" t="s">
        <v>2139</v>
      </c>
      <c r="C155" s="32" t="s">
        <v>34</v>
      </c>
      <c r="D155" s="33" t="s">
        <v>34</v>
      </c>
      <c r="E155" s="33" t="s">
        <v>34</v>
      </c>
      <c r="F155" s="33" t="s">
        <v>34</v>
      </c>
      <c r="G155" s="33">
        <v>42723</v>
      </c>
      <c r="H155" s="38" t="s">
        <v>2495</v>
      </c>
      <c r="I155" s="31" t="s">
        <v>2489</v>
      </c>
      <c r="J155" s="56" t="s">
        <v>2490</v>
      </c>
      <c r="K155" s="59">
        <v>81500</v>
      </c>
    </row>
    <row r="156" spans="1:11" s="45" customFormat="1" ht="49.5">
      <c r="A156" s="30" t="s">
        <v>3128</v>
      </c>
      <c r="B156" s="31" t="s">
        <v>2139</v>
      </c>
      <c r="C156" s="32" t="s">
        <v>34</v>
      </c>
      <c r="D156" s="33" t="s">
        <v>34</v>
      </c>
      <c r="E156" s="33" t="s">
        <v>34</v>
      </c>
      <c r="F156" s="33" t="s">
        <v>34</v>
      </c>
      <c r="G156" s="33">
        <v>42735</v>
      </c>
      <c r="H156" s="60" t="s">
        <v>2496</v>
      </c>
      <c r="I156" s="31" t="s">
        <v>2489</v>
      </c>
      <c r="J156" s="56" t="s">
        <v>2490</v>
      </c>
      <c r="K156" s="59">
        <v>190100</v>
      </c>
    </row>
    <row r="157" spans="1:11" s="45" customFormat="1" ht="49.5">
      <c r="A157" s="30" t="s">
        <v>3128</v>
      </c>
      <c r="B157" s="31" t="s">
        <v>2139</v>
      </c>
      <c r="C157" s="32" t="s">
        <v>34</v>
      </c>
      <c r="D157" s="33" t="s">
        <v>34</v>
      </c>
      <c r="E157" s="33" t="s">
        <v>34</v>
      </c>
      <c r="F157" s="33" t="s">
        <v>34</v>
      </c>
      <c r="G157" s="33">
        <v>42713</v>
      </c>
      <c r="H157" s="38" t="s">
        <v>2497</v>
      </c>
      <c r="I157" s="31" t="s">
        <v>2498</v>
      </c>
      <c r="J157" s="56" t="s">
        <v>70</v>
      </c>
      <c r="K157" s="59">
        <v>32215</v>
      </c>
    </row>
    <row r="158" spans="1:11" s="45" customFormat="1" ht="49.5">
      <c r="A158" s="30" t="s">
        <v>3128</v>
      </c>
      <c r="B158" s="31" t="s">
        <v>2139</v>
      </c>
      <c r="C158" s="32" t="s">
        <v>34</v>
      </c>
      <c r="D158" s="33" t="s">
        <v>34</v>
      </c>
      <c r="E158" s="33" t="s">
        <v>34</v>
      </c>
      <c r="F158" s="33" t="s">
        <v>34</v>
      </c>
      <c r="G158" s="33">
        <v>42725</v>
      </c>
      <c r="H158" s="38" t="s">
        <v>2499</v>
      </c>
      <c r="I158" s="31" t="s">
        <v>2500</v>
      </c>
      <c r="J158" s="56" t="s">
        <v>2501</v>
      </c>
      <c r="K158" s="59">
        <v>44240</v>
      </c>
    </row>
    <row r="159" spans="1:11" s="45" customFormat="1" ht="49.5">
      <c r="A159" s="30" t="s">
        <v>3128</v>
      </c>
      <c r="B159" s="31" t="s">
        <v>2139</v>
      </c>
      <c r="C159" s="61" t="s">
        <v>34</v>
      </c>
      <c r="D159" s="62" t="s">
        <v>34</v>
      </c>
      <c r="E159" s="62" t="s">
        <v>34</v>
      </c>
      <c r="F159" s="62" t="s">
        <v>34</v>
      </c>
      <c r="G159" s="62">
        <v>42733</v>
      </c>
      <c r="H159" s="63" t="s">
        <v>2502</v>
      </c>
      <c r="I159" s="64" t="s">
        <v>2503</v>
      </c>
      <c r="J159" s="65" t="s">
        <v>2297</v>
      </c>
      <c r="K159" s="59">
        <v>7921732</v>
      </c>
    </row>
    <row r="160" spans="1:11" s="45" customFormat="1" ht="66">
      <c r="A160" s="30" t="s">
        <v>3128</v>
      </c>
      <c r="B160" s="31" t="s">
        <v>2139</v>
      </c>
      <c r="C160" s="32" t="s">
        <v>34</v>
      </c>
      <c r="D160" s="33" t="s">
        <v>34</v>
      </c>
      <c r="E160" s="33" t="s">
        <v>34</v>
      </c>
      <c r="F160" s="33" t="s">
        <v>34</v>
      </c>
      <c r="G160" s="33">
        <v>42735</v>
      </c>
      <c r="H160" s="38" t="s">
        <v>2504</v>
      </c>
      <c r="I160" s="31" t="s">
        <v>862</v>
      </c>
      <c r="J160" s="56" t="s">
        <v>65</v>
      </c>
      <c r="K160" s="59">
        <v>598235</v>
      </c>
    </row>
    <row r="161" spans="1:11" s="45" customFormat="1" ht="49.5">
      <c r="A161" s="30" t="s">
        <v>3128</v>
      </c>
      <c r="B161" s="31" t="s">
        <v>2139</v>
      </c>
      <c r="C161" s="32" t="s">
        <v>34</v>
      </c>
      <c r="D161" s="33" t="s">
        <v>34</v>
      </c>
      <c r="E161" s="33" t="s">
        <v>34</v>
      </c>
      <c r="F161" s="33" t="s">
        <v>34</v>
      </c>
      <c r="G161" s="33">
        <v>42725</v>
      </c>
      <c r="H161" s="38" t="s">
        <v>2505</v>
      </c>
      <c r="I161" s="31" t="s">
        <v>2500</v>
      </c>
      <c r="J161" s="56" t="s">
        <v>2501</v>
      </c>
      <c r="K161" s="59">
        <v>19870</v>
      </c>
    </row>
    <row r="162" spans="1:11" s="45" customFormat="1" ht="49.5">
      <c r="A162" s="30" t="s">
        <v>3128</v>
      </c>
      <c r="B162" s="31" t="s">
        <v>2139</v>
      </c>
      <c r="C162" s="32" t="s">
        <v>34</v>
      </c>
      <c r="D162" s="33" t="s">
        <v>34</v>
      </c>
      <c r="E162" s="33" t="s">
        <v>34</v>
      </c>
      <c r="F162" s="33" t="s">
        <v>34</v>
      </c>
      <c r="G162" s="33">
        <v>42725</v>
      </c>
      <c r="H162" s="38" t="s">
        <v>2506</v>
      </c>
      <c r="I162" s="31" t="s">
        <v>2500</v>
      </c>
      <c r="J162" s="56" t="s">
        <v>2501</v>
      </c>
      <c r="K162" s="59">
        <v>11760</v>
      </c>
    </row>
    <row r="163" spans="1:11" s="45" customFormat="1" ht="49.5">
      <c r="A163" s="30" t="s">
        <v>3128</v>
      </c>
      <c r="B163" s="31" t="s">
        <v>2139</v>
      </c>
      <c r="C163" s="32" t="s">
        <v>34</v>
      </c>
      <c r="D163" s="33" t="s">
        <v>34</v>
      </c>
      <c r="E163" s="33" t="s">
        <v>34</v>
      </c>
      <c r="F163" s="33" t="s">
        <v>34</v>
      </c>
      <c r="G163" s="33">
        <v>42725</v>
      </c>
      <c r="H163" s="38" t="s">
        <v>2507</v>
      </c>
      <c r="I163" s="31" t="s">
        <v>2500</v>
      </c>
      <c r="J163" s="56" t="s">
        <v>2501</v>
      </c>
      <c r="K163" s="59">
        <v>58364</v>
      </c>
    </row>
    <row r="164" spans="1:11" s="45" customFormat="1" ht="49.5">
      <c r="A164" s="30" t="s">
        <v>3128</v>
      </c>
      <c r="B164" s="31" t="s">
        <v>2139</v>
      </c>
      <c r="C164" s="32" t="s">
        <v>34</v>
      </c>
      <c r="D164" s="33" t="s">
        <v>34</v>
      </c>
      <c r="E164" s="33" t="s">
        <v>34</v>
      </c>
      <c r="F164" s="33" t="s">
        <v>34</v>
      </c>
      <c r="G164" s="33">
        <v>42725</v>
      </c>
      <c r="H164" s="38" t="s">
        <v>2508</v>
      </c>
      <c r="I164" s="31" t="s">
        <v>2500</v>
      </c>
      <c r="J164" s="56" t="s">
        <v>2501</v>
      </c>
      <c r="K164" s="59">
        <v>27165</v>
      </c>
    </row>
    <row r="165" spans="1:11" s="45" customFormat="1" ht="49.5">
      <c r="A165" s="30" t="s">
        <v>3128</v>
      </c>
      <c r="B165" s="31" t="s">
        <v>2139</v>
      </c>
      <c r="C165" s="32" t="s">
        <v>34</v>
      </c>
      <c r="D165" s="33" t="s">
        <v>34</v>
      </c>
      <c r="E165" s="33" t="s">
        <v>34</v>
      </c>
      <c r="F165" s="33" t="s">
        <v>34</v>
      </c>
      <c r="G165" s="33">
        <v>42725</v>
      </c>
      <c r="H165" s="38" t="s">
        <v>2509</v>
      </c>
      <c r="I165" s="31" t="s">
        <v>2500</v>
      </c>
      <c r="J165" s="56" t="s">
        <v>2501</v>
      </c>
      <c r="K165" s="59">
        <v>74090</v>
      </c>
    </row>
    <row r="166" spans="1:11" s="45" customFormat="1" ht="49.5">
      <c r="A166" s="30" t="s">
        <v>3128</v>
      </c>
      <c r="B166" s="31" t="s">
        <v>2139</v>
      </c>
      <c r="C166" s="32" t="s">
        <v>34</v>
      </c>
      <c r="D166" s="33" t="s">
        <v>34</v>
      </c>
      <c r="E166" s="33" t="s">
        <v>34</v>
      </c>
      <c r="F166" s="33" t="s">
        <v>34</v>
      </c>
      <c r="G166" s="33">
        <v>42725</v>
      </c>
      <c r="H166" s="38" t="s">
        <v>2510</v>
      </c>
      <c r="I166" s="31" t="s">
        <v>2500</v>
      </c>
      <c r="J166" s="56" t="s">
        <v>2501</v>
      </c>
      <c r="K166" s="59">
        <v>25190</v>
      </c>
    </row>
    <row r="167" spans="1:11" s="45" customFormat="1" ht="66">
      <c r="A167" s="30" t="s">
        <v>3128</v>
      </c>
      <c r="B167" s="31" t="s">
        <v>2139</v>
      </c>
      <c r="C167" s="32" t="s">
        <v>34</v>
      </c>
      <c r="D167" s="33" t="s">
        <v>34</v>
      </c>
      <c r="E167" s="33" t="s">
        <v>34</v>
      </c>
      <c r="F167" s="33" t="s">
        <v>34</v>
      </c>
      <c r="G167" s="33">
        <v>42726</v>
      </c>
      <c r="H167" s="38" t="s">
        <v>2511</v>
      </c>
      <c r="I167" s="31" t="s">
        <v>862</v>
      </c>
      <c r="J167" s="56" t="s">
        <v>65</v>
      </c>
      <c r="K167" s="59">
        <v>984220</v>
      </c>
    </row>
    <row r="168" spans="1:11" s="45" customFormat="1" ht="33">
      <c r="A168" s="30" t="s">
        <v>3128</v>
      </c>
      <c r="B168" s="31" t="s">
        <v>33</v>
      </c>
      <c r="C168" s="32" t="s">
        <v>34</v>
      </c>
      <c r="D168" s="32" t="s">
        <v>34</v>
      </c>
      <c r="E168" s="32" t="s">
        <v>2323</v>
      </c>
      <c r="F168" s="32">
        <v>31600101</v>
      </c>
      <c r="G168" s="33">
        <v>42732</v>
      </c>
      <c r="H168" s="60" t="s">
        <v>2512</v>
      </c>
      <c r="I168" s="31" t="s">
        <v>2513</v>
      </c>
      <c r="J168" s="56" t="s">
        <v>2514</v>
      </c>
      <c r="K168" s="66">
        <v>2121473</v>
      </c>
    </row>
    <row r="169" spans="1:11" s="45" customFormat="1" ht="49.5">
      <c r="A169" s="30" t="s">
        <v>3128</v>
      </c>
      <c r="B169" s="31" t="s">
        <v>33</v>
      </c>
      <c r="C169" s="32" t="s">
        <v>34</v>
      </c>
      <c r="D169" s="32" t="s">
        <v>34</v>
      </c>
      <c r="E169" s="32" t="s">
        <v>2323</v>
      </c>
      <c r="F169" s="32">
        <v>31600104</v>
      </c>
      <c r="G169" s="33">
        <v>42734</v>
      </c>
      <c r="H169" s="60" t="s">
        <v>2515</v>
      </c>
      <c r="I169" s="31" t="s">
        <v>2516</v>
      </c>
      <c r="J169" s="56" t="s">
        <v>2517</v>
      </c>
      <c r="K169" s="66">
        <v>90000</v>
      </c>
    </row>
    <row r="170" spans="1:11" s="45" customFormat="1" ht="16.5">
      <c r="A170" s="30" t="s">
        <v>3128</v>
      </c>
      <c r="B170" s="31" t="s">
        <v>33</v>
      </c>
      <c r="C170" s="32" t="s">
        <v>34</v>
      </c>
      <c r="D170" s="32" t="s">
        <v>34</v>
      </c>
      <c r="E170" s="32" t="s">
        <v>2323</v>
      </c>
      <c r="F170" s="32">
        <v>31600084</v>
      </c>
      <c r="G170" s="33">
        <v>42705</v>
      </c>
      <c r="H170" s="60" t="s">
        <v>2518</v>
      </c>
      <c r="I170" s="31" t="s">
        <v>287</v>
      </c>
      <c r="J170" s="56" t="s">
        <v>288</v>
      </c>
      <c r="K170" s="66">
        <v>197578</v>
      </c>
    </row>
    <row r="171" spans="1:11" s="45" customFormat="1" ht="16.5">
      <c r="A171" s="30" t="s">
        <v>3128</v>
      </c>
      <c r="B171" s="31" t="s">
        <v>33</v>
      </c>
      <c r="C171" s="32" t="s">
        <v>34</v>
      </c>
      <c r="D171" s="32" t="s">
        <v>34</v>
      </c>
      <c r="E171" s="32" t="s">
        <v>2323</v>
      </c>
      <c r="F171" s="32">
        <v>31600085</v>
      </c>
      <c r="G171" s="33">
        <v>42705</v>
      </c>
      <c r="H171" s="60" t="s">
        <v>2519</v>
      </c>
      <c r="I171" s="31" t="s">
        <v>287</v>
      </c>
      <c r="J171" s="56" t="s">
        <v>288</v>
      </c>
      <c r="K171" s="66">
        <v>131317</v>
      </c>
    </row>
    <row r="172" spans="1:11" s="45" customFormat="1" ht="33">
      <c r="A172" s="30" t="s">
        <v>3128</v>
      </c>
      <c r="B172" s="31" t="s">
        <v>33</v>
      </c>
      <c r="C172" s="32" t="s">
        <v>34</v>
      </c>
      <c r="D172" s="32" t="s">
        <v>34</v>
      </c>
      <c r="E172" s="32" t="s">
        <v>2323</v>
      </c>
      <c r="F172" s="32">
        <v>31600086</v>
      </c>
      <c r="G172" s="33">
        <v>42705</v>
      </c>
      <c r="H172" s="60" t="s">
        <v>2520</v>
      </c>
      <c r="I172" s="31" t="s">
        <v>287</v>
      </c>
      <c r="J172" s="56" t="s">
        <v>288</v>
      </c>
      <c r="K172" s="66">
        <v>121977</v>
      </c>
    </row>
    <row r="173" spans="1:11" s="45" customFormat="1" ht="16.5">
      <c r="A173" s="30" t="s">
        <v>3128</v>
      </c>
      <c r="B173" s="31" t="s">
        <v>33</v>
      </c>
      <c r="C173" s="32" t="s">
        <v>34</v>
      </c>
      <c r="D173" s="32" t="s">
        <v>34</v>
      </c>
      <c r="E173" s="32" t="s">
        <v>2323</v>
      </c>
      <c r="F173" s="32">
        <v>31600089</v>
      </c>
      <c r="G173" s="33">
        <v>42705</v>
      </c>
      <c r="H173" s="60" t="s">
        <v>2519</v>
      </c>
      <c r="I173" s="31" t="s">
        <v>287</v>
      </c>
      <c r="J173" s="56" t="s">
        <v>288</v>
      </c>
      <c r="K173" s="66">
        <v>142195</v>
      </c>
    </row>
    <row r="174" spans="1:11" s="45" customFormat="1" ht="33">
      <c r="A174" s="30" t="s">
        <v>3128</v>
      </c>
      <c r="B174" s="31" t="s">
        <v>33</v>
      </c>
      <c r="C174" s="32" t="s">
        <v>34</v>
      </c>
      <c r="D174" s="32" t="s">
        <v>34</v>
      </c>
      <c r="E174" s="32" t="s">
        <v>2323</v>
      </c>
      <c r="F174" s="32">
        <v>31600091</v>
      </c>
      <c r="G174" s="33">
        <v>42705</v>
      </c>
      <c r="H174" s="60" t="s">
        <v>2521</v>
      </c>
      <c r="I174" s="31" t="s">
        <v>287</v>
      </c>
      <c r="J174" s="56" t="s">
        <v>288</v>
      </c>
      <c r="K174" s="66">
        <v>930248</v>
      </c>
    </row>
    <row r="175" spans="1:11" s="45" customFormat="1" ht="33">
      <c r="A175" s="30" t="s">
        <v>3128</v>
      </c>
      <c r="B175" s="31" t="s">
        <v>33</v>
      </c>
      <c r="C175" s="32" t="s">
        <v>34</v>
      </c>
      <c r="D175" s="32" t="s">
        <v>34</v>
      </c>
      <c r="E175" s="32" t="s">
        <v>2323</v>
      </c>
      <c r="F175" s="32">
        <v>31600092</v>
      </c>
      <c r="G175" s="33">
        <v>42705</v>
      </c>
      <c r="H175" s="60" t="s">
        <v>2522</v>
      </c>
      <c r="I175" s="31" t="s">
        <v>287</v>
      </c>
      <c r="J175" s="56" t="s">
        <v>288</v>
      </c>
      <c r="K175" s="66">
        <v>2002324</v>
      </c>
    </row>
    <row r="176" spans="1:11" s="45" customFormat="1" ht="33">
      <c r="A176" s="30" t="s">
        <v>3128</v>
      </c>
      <c r="B176" s="36" t="s">
        <v>260</v>
      </c>
      <c r="C176" s="32" t="s">
        <v>34</v>
      </c>
      <c r="D176" s="32" t="s">
        <v>34</v>
      </c>
      <c r="E176" s="32" t="s">
        <v>2323</v>
      </c>
      <c r="F176" s="32">
        <v>31600098</v>
      </c>
      <c r="G176" s="33">
        <v>42725</v>
      </c>
      <c r="H176" s="60" t="s">
        <v>2523</v>
      </c>
      <c r="I176" s="31" t="s">
        <v>287</v>
      </c>
      <c r="J176" s="56" t="s">
        <v>288</v>
      </c>
      <c r="K176" s="66">
        <v>10472</v>
      </c>
    </row>
    <row r="177" spans="1:11" s="45" customFormat="1" ht="49.5">
      <c r="A177" s="30" t="s">
        <v>3128</v>
      </c>
      <c r="B177" s="31" t="s">
        <v>33</v>
      </c>
      <c r="C177" s="32" t="s">
        <v>34</v>
      </c>
      <c r="D177" s="32" t="s">
        <v>34</v>
      </c>
      <c r="E177" s="32" t="s">
        <v>2323</v>
      </c>
      <c r="F177" s="32">
        <v>31600093</v>
      </c>
      <c r="G177" s="33">
        <v>42710</v>
      </c>
      <c r="H177" s="60" t="s">
        <v>3292</v>
      </c>
      <c r="I177" s="31" t="s">
        <v>1243</v>
      </c>
      <c r="J177" s="56" t="s">
        <v>1244</v>
      </c>
      <c r="K177" s="66">
        <v>90000</v>
      </c>
    </row>
    <row r="178" spans="1:11" s="45" customFormat="1" ht="16.5">
      <c r="A178" s="30" t="s">
        <v>3128</v>
      </c>
      <c r="B178" s="31" t="s">
        <v>33</v>
      </c>
      <c r="C178" s="32" t="s">
        <v>34</v>
      </c>
      <c r="D178" s="32" t="s">
        <v>34</v>
      </c>
      <c r="E178" s="32" t="s">
        <v>2323</v>
      </c>
      <c r="F178" s="32">
        <v>31600094</v>
      </c>
      <c r="G178" s="33">
        <v>42716</v>
      </c>
      <c r="H178" s="60" t="s">
        <v>3293</v>
      </c>
      <c r="I178" s="31" t="s">
        <v>2524</v>
      </c>
      <c r="J178" s="56" t="s">
        <v>2525</v>
      </c>
      <c r="K178" s="66">
        <v>999600</v>
      </c>
    </row>
    <row r="179" spans="1:11" s="45" customFormat="1" ht="16.5">
      <c r="A179" s="30" t="s">
        <v>3128</v>
      </c>
      <c r="B179" s="31" t="s">
        <v>33</v>
      </c>
      <c r="C179" s="32" t="s">
        <v>34</v>
      </c>
      <c r="D179" s="32" t="s">
        <v>34</v>
      </c>
      <c r="E179" s="32" t="s">
        <v>2323</v>
      </c>
      <c r="F179" s="32">
        <v>31600106</v>
      </c>
      <c r="G179" s="33">
        <v>42734</v>
      </c>
      <c r="H179" s="60" t="s">
        <v>3294</v>
      </c>
      <c r="I179" s="31" t="s">
        <v>2524</v>
      </c>
      <c r="J179" s="56" t="s">
        <v>2525</v>
      </c>
      <c r="K179" s="66">
        <v>846328</v>
      </c>
    </row>
    <row r="180" spans="1:11" s="45" customFormat="1" ht="33">
      <c r="A180" s="30" t="s">
        <v>3128</v>
      </c>
      <c r="B180" s="31" t="s">
        <v>33</v>
      </c>
      <c r="C180" s="32" t="s">
        <v>34</v>
      </c>
      <c r="D180" s="32" t="s">
        <v>34</v>
      </c>
      <c r="E180" s="32" t="s">
        <v>2323</v>
      </c>
      <c r="F180" s="32">
        <v>31600095</v>
      </c>
      <c r="G180" s="33">
        <v>42717</v>
      </c>
      <c r="H180" s="60" t="s">
        <v>2526</v>
      </c>
      <c r="I180" s="31" t="s">
        <v>2527</v>
      </c>
      <c r="J180" s="56" t="s">
        <v>2528</v>
      </c>
      <c r="K180" s="66">
        <v>33800</v>
      </c>
    </row>
    <row r="181" spans="1:11" s="45" customFormat="1" ht="16.5">
      <c r="A181" s="30" t="s">
        <v>3128</v>
      </c>
      <c r="B181" s="31" t="s">
        <v>33</v>
      </c>
      <c r="C181" s="32" t="s">
        <v>34</v>
      </c>
      <c r="D181" s="32" t="s">
        <v>34</v>
      </c>
      <c r="E181" s="32" t="s">
        <v>2323</v>
      </c>
      <c r="F181" s="32">
        <v>31600096</v>
      </c>
      <c r="G181" s="33">
        <v>42719</v>
      </c>
      <c r="H181" s="60" t="s">
        <v>2529</v>
      </c>
      <c r="I181" s="31" t="s">
        <v>322</v>
      </c>
      <c r="J181" s="56" t="s">
        <v>978</v>
      </c>
      <c r="K181" s="66">
        <v>56990</v>
      </c>
    </row>
    <row r="182" spans="1:11" s="45" customFormat="1" ht="33">
      <c r="A182" s="30" t="s">
        <v>3128</v>
      </c>
      <c r="B182" s="31" t="s">
        <v>33</v>
      </c>
      <c r="C182" s="32" t="s">
        <v>34</v>
      </c>
      <c r="D182" s="32" t="s">
        <v>34</v>
      </c>
      <c r="E182" s="32" t="s">
        <v>2323</v>
      </c>
      <c r="F182" s="32">
        <v>31600097</v>
      </c>
      <c r="G182" s="33">
        <v>42719</v>
      </c>
      <c r="H182" s="60" t="s">
        <v>2530</v>
      </c>
      <c r="I182" s="31" t="s">
        <v>322</v>
      </c>
      <c r="J182" s="56" t="s">
        <v>978</v>
      </c>
      <c r="K182" s="66">
        <v>32990</v>
      </c>
    </row>
    <row r="183" spans="1:11" s="45" customFormat="1" ht="33">
      <c r="A183" s="30" t="s">
        <v>3128</v>
      </c>
      <c r="B183" s="35" t="s">
        <v>3</v>
      </c>
      <c r="C183" s="32" t="s">
        <v>34</v>
      </c>
      <c r="D183" s="32" t="s">
        <v>34</v>
      </c>
      <c r="E183" s="32" t="s">
        <v>2323</v>
      </c>
      <c r="F183" s="32">
        <v>31600105</v>
      </c>
      <c r="G183" s="33">
        <v>42734</v>
      </c>
      <c r="H183" s="60" t="s">
        <v>3295</v>
      </c>
      <c r="I183" s="31" t="s">
        <v>2531</v>
      </c>
      <c r="J183" s="56" t="s">
        <v>2532</v>
      </c>
      <c r="K183" s="66">
        <v>197123</v>
      </c>
    </row>
    <row r="184" spans="1:11" s="45" customFormat="1" ht="33">
      <c r="A184" s="30" t="s">
        <v>3128</v>
      </c>
      <c r="B184" s="31" t="s">
        <v>33</v>
      </c>
      <c r="C184" s="32" t="s">
        <v>34</v>
      </c>
      <c r="D184" s="32" t="s">
        <v>34</v>
      </c>
      <c r="E184" s="32" t="s">
        <v>2323</v>
      </c>
      <c r="F184" s="32">
        <v>31600102</v>
      </c>
      <c r="G184" s="33">
        <v>42731</v>
      </c>
      <c r="H184" s="60" t="s">
        <v>2533</v>
      </c>
      <c r="I184" s="31" t="s">
        <v>756</v>
      </c>
      <c r="J184" s="56" t="s">
        <v>2534</v>
      </c>
      <c r="K184" s="66">
        <v>240000</v>
      </c>
    </row>
    <row r="185" spans="1:11" s="45" customFormat="1" ht="16.5">
      <c r="A185" s="30" t="s">
        <v>3128</v>
      </c>
      <c r="B185" s="31" t="s">
        <v>33</v>
      </c>
      <c r="C185" s="32" t="s">
        <v>34</v>
      </c>
      <c r="D185" s="32" t="s">
        <v>34</v>
      </c>
      <c r="E185" s="32" t="s">
        <v>2323</v>
      </c>
      <c r="F185" s="32">
        <v>31600099</v>
      </c>
      <c r="G185" s="33">
        <v>42727</v>
      </c>
      <c r="H185" s="60" t="s">
        <v>2535</v>
      </c>
      <c r="I185" s="31" t="s">
        <v>322</v>
      </c>
      <c r="J185" s="56" t="s">
        <v>978</v>
      </c>
      <c r="K185" s="66">
        <v>14990</v>
      </c>
    </row>
    <row r="186" spans="1:11" s="45" customFormat="1" ht="33">
      <c r="A186" s="30" t="s">
        <v>3128</v>
      </c>
      <c r="B186" s="31" t="s">
        <v>33</v>
      </c>
      <c r="C186" s="32" t="s">
        <v>34</v>
      </c>
      <c r="D186" s="32" t="s">
        <v>34</v>
      </c>
      <c r="E186" s="32" t="s">
        <v>2323</v>
      </c>
      <c r="F186" s="32">
        <v>31600103</v>
      </c>
      <c r="G186" s="33">
        <v>42733</v>
      </c>
      <c r="H186" s="60" t="s">
        <v>2536</v>
      </c>
      <c r="I186" s="31" t="s">
        <v>2513</v>
      </c>
      <c r="J186" s="56" t="s">
        <v>2514</v>
      </c>
      <c r="K186" s="66">
        <v>209250</v>
      </c>
    </row>
    <row r="187" spans="1:11" s="45" customFormat="1" ht="49.5">
      <c r="A187" s="30" t="s">
        <v>3128</v>
      </c>
      <c r="B187" s="31" t="s">
        <v>33</v>
      </c>
      <c r="C187" s="32" t="s">
        <v>34</v>
      </c>
      <c r="D187" s="32" t="s">
        <v>34</v>
      </c>
      <c r="E187" s="32" t="s">
        <v>2323</v>
      </c>
      <c r="F187" s="32">
        <v>31600107</v>
      </c>
      <c r="G187" s="33">
        <v>42734</v>
      </c>
      <c r="H187" s="60" t="s">
        <v>2537</v>
      </c>
      <c r="I187" s="31" t="s">
        <v>2513</v>
      </c>
      <c r="J187" s="56" t="s">
        <v>2514</v>
      </c>
      <c r="K187" s="66">
        <v>358899</v>
      </c>
    </row>
    <row r="188" spans="1:11" s="45" customFormat="1" ht="49.5">
      <c r="A188" s="30" t="s">
        <v>3128</v>
      </c>
      <c r="B188" s="36" t="s">
        <v>21</v>
      </c>
      <c r="C188" s="67" t="s">
        <v>2612</v>
      </c>
      <c r="D188" s="68">
        <v>42327</v>
      </c>
      <c r="E188" s="32" t="s">
        <v>62</v>
      </c>
      <c r="F188" s="31">
        <v>31600169</v>
      </c>
      <c r="G188" s="33">
        <v>42711</v>
      </c>
      <c r="H188" s="60" t="s">
        <v>2538</v>
      </c>
      <c r="I188" s="31" t="s">
        <v>2539</v>
      </c>
      <c r="J188" s="56" t="s">
        <v>2331</v>
      </c>
      <c r="K188" s="66">
        <v>212242</v>
      </c>
    </row>
    <row r="189" spans="1:11" s="45" customFormat="1" ht="66">
      <c r="A189" s="30" t="s">
        <v>3128</v>
      </c>
      <c r="B189" s="36" t="s">
        <v>21</v>
      </c>
      <c r="C189" s="67" t="s">
        <v>2612</v>
      </c>
      <c r="D189" s="68">
        <v>42327</v>
      </c>
      <c r="E189" s="32" t="s">
        <v>62</v>
      </c>
      <c r="F189" s="31">
        <v>31600170</v>
      </c>
      <c r="G189" s="33">
        <v>42711</v>
      </c>
      <c r="H189" s="60" t="s">
        <v>2540</v>
      </c>
      <c r="I189" s="31" t="s">
        <v>2539</v>
      </c>
      <c r="J189" s="56" t="s">
        <v>2331</v>
      </c>
      <c r="K189" s="66">
        <v>465484</v>
      </c>
    </row>
    <row r="190" spans="1:11" s="45" customFormat="1" ht="49.5">
      <c r="A190" s="30" t="s">
        <v>3128</v>
      </c>
      <c r="B190" s="36" t="s">
        <v>21</v>
      </c>
      <c r="C190" s="67" t="s">
        <v>2612</v>
      </c>
      <c r="D190" s="68">
        <v>42327</v>
      </c>
      <c r="E190" s="32" t="s">
        <v>62</v>
      </c>
      <c r="F190" s="31">
        <v>31600172</v>
      </c>
      <c r="G190" s="33">
        <v>42711</v>
      </c>
      <c r="H190" s="60" t="s">
        <v>2541</v>
      </c>
      <c r="I190" s="31" t="s">
        <v>2539</v>
      </c>
      <c r="J190" s="56" t="s">
        <v>2331</v>
      </c>
      <c r="K190" s="66">
        <v>188242</v>
      </c>
    </row>
    <row r="191" spans="1:11" s="45" customFormat="1" ht="66">
      <c r="A191" s="30" t="s">
        <v>3128</v>
      </c>
      <c r="B191" s="36" t="s">
        <v>21</v>
      </c>
      <c r="C191" s="67" t="s">
        <v>2612</v>
      </c>
      <c r="D191" s="68">
        <v>42327</v>
      </c>
      <c r="E191" s="32" t="s">
        <v>62</v>
      </c>
      <c r="F191" s="31">
        <v>31600173</v>
      </c>
      <c r="G191" s="33">
        <v>42713</v>
      </c>
      <c r="H191" s="60" t="s">
        <v>2542</v>
      </c>
      <c r="I191" s="31" t="s">
        <v>2539</v>
      </c>
      <c r="J191" s="56" t="s">
        <v>2331</v>
      </c>
      <c r="K191" s="66">
        <v>212242</v>
      </c>
    </row>
    <row r="192" spans="1:11" s="45" customFormat="1" ht="33">
      <c r="A192" s="30" t="s">
        <v>3128</v>
      </c>
      <c r="B192" s="36" t="s">
        <v>21</v>
      </c>
      <c r="C192" s="67" t="s">
        <v>2612</v>
      </c>
      <c r="D192" s="68">
        <v>42327</v>
      </c>
      <c r="E192" s="32" t="s">
        <v>62</v>
      </c>
      <c r="F192" s="31">
        <v>31600174</v>
      </c>
      <c r="G192" s="33">
        <v>42713</v>
      </c>
      <c r="H192" s="60" t="s">
        <v>2543</v>
      </c>
      <c r="I192" s="31" t="s">
        <v>2539</v>
      </c>
      <c r="J192" s="56" t="s">
        <v>2331</v>
      </c>
      <c r="K192" s="66">
        <v>258084</v>
      </c>
    </row>
    <row r="193" spans="1:11" s="45" customFormat="1" ht="66">
      <c r="A193" s="30" t="s">
        <v>3128</v>
      </c>
      <c r="B193" s="36" t="s">
        <v>21</v>
      </c>
      <c r="C193" s="67" t="s">
        <v>2612</v>
      </c>
      <c r="D193" s="68">
        <v>42327</v>
      </c>
      <c r="E193" s="32" t="s">
        <v>62</v>
      </c>
      <c r="F193" s="31">
        <v>31600187</v>
      </c>
      <c r="G193" s="33">
        <v>42732</v>
      </c>
      <c r="H193" s="60" t="s">
        <v>2544</v>
      </c>
      <c r="I193" s="31" t="s">
        <v>2539</v>
      </c>
      <c r="J193" s="56" t="s">
        <v>2331</v>
      </c>
      <c r="K193" s="66">
        <v>1097300</v>
      </c>
    </row>
    <row r="194" spans="1:11" s="45" customFormat="1" ht="49.5">
      <c r="A194" s="30" t="s">
        <v>3128</v>
      </c>
      <c r="B194" s="36" t="s">
        <v>21</v>
      </c>
      <c r="C194" s="67" t="s">
        <v>2612</v>
      </c>
      <c r="D194" s="68">
        <v>42327</v>
      </c>
      <c r="E194" s="32" t="s">
        <v>62</v>
      </c>
      <c r="F194" s="31">
        <v>31600184</v>
      </c>
      <c r="G194" s="33">
        <v>42734</v>
      </c>
      <c r="H194" s="60" t="s">
        <v>2545</v>
      </c>
      <c r="I194" s="31" t="s">
        <v>2539</v>
      </c>
      <c r="J194" s="56" t="s">
        <v>2331</v>
      </c>
      <c r="K194" s="66">
        <v>212277</v>
      </c>
    </row>
    <row r="195" spans="1:11" s="45" customFormat="1" ht="16.5">
      <c r="A195" s="30" t="s">
        <v>3128</v>
      </c>
      <c r="B195" s="31" t="s">
        <v>33</v>
      </c>
      <c r="C195" s="32" t="s">
        <v>34</v>
      </c>
      <c r="D195" s="32" t="s">
        <v>34</v>
      </c>
      <c r="E195" s="32" t="s">
        <v>62</v>
      </c>
      <c r="F195" s="32">
        <v>31600189</v>
      </c>
      <c r="G195" s="33">
        <v>42733</v>
      </c>
      <c r="H195" s="60" t="s">
        <v>2546</v>
      </c>
      <c r="I195" s="31" t="s">
        <v>2547</v>
      </c>
      <c r="J195" s="56" t="s">
        <v>2548</v>
      </c>
      <c r="K195" s="66">
        <v>60095</v>
      </c>
    </row>
    <row r="196" spans="1:11" s="45" customFormat="1" ht="66">
      <c r="A196" s="30" t="s">
        <v>3128</v>
      </c>
      <c r="B196" s="31" t="s">
        <v>33</v>
      </c>
      <c r="C196" s="32" t="s">
        <v>34</v>
      </c>
      <c r="D196" s="32" t="s">
        <v>34</v>
      </c>
      <c r="E196" s="32" t="s">
        <v>62</v>
      </c>
      <c r="F196" s="32">
        <v>31600167</v>
      </c>
      <c r="G196" s="33">
        <v>42706</v>
      </c>
      <c r="H196" s="60" t="s">
        <v>2549</v>
      </c>
      <c r="I196" s="31" t="s">
        <v>2550</v>
      </c>
      <c r="J196" s="56" t="s">
        <v>2551</v>
      </c>
      <c r="K196" s="66">
        <v>1279413</v>
      </c>
    </row>
    <row r="197" spans="1:11" s="45" customFormat="1" ht="16.5">
      <c r="A197" s="30" t="s">
        <v>3128</v>
      </c>
      <c r="B197" s="31" t="s">
        <v>33</v>
      </c>
      <c r="C197" s="32" t="s">
        <v>34</v>
      </c>
      <c r="D197" s="32" t="s">
        <v>34</v>
      </c>
      <c r="E197" s="32" t="s">
        <v>62</v>
      </c>
      <c r="F197" s="32">
        <v>31600168</v>
      </c>
      <c r="G197" s="33">
        <v>42705</v>
      </c>
      <c r="H197" s="60" t="s">
        <v>2552</v>
      </c>
      <c r="I197" s="31" t="s">
        <v>2553</v>
      </c>
      <c r="J197" s="56" t="s">
        <v>2554</v>
      </c>
      <c r="K197" s="66">
        <v>498253</v>
      </c>
    </row>
    <row r="198" spans="1:11" s="45" customFormat="1" ht="49.5">
      <c r="A198" s="30" t="s">
        <v>3128</v>
      </c>
      <c r="B198" s="31" t="s">
        <v>33</v>
      </c>
      <c r="C198" s="32" t="s">
        <v>34</v>
      </c>
      <c r="D198" s="32" t="s">
        <v>34</v>
      </c>
      <c r="E198" s="32" t="s">
        <v>62</v>
      </c>
      <c r="F198" s="32">
        <v>31600195</v>
      </c>
      <c r="G198" s="33">
        <v>42723</v>
      </c>
      <c r="H198" s="60" t="s">
        <v>2555</v>
      </c>
      <c r="I198" s="31" t="s">
        <v>2553</v>
      </c>
      <c r="J198" s="56" t="s">
        <v>2554</v>
      </c>
      <c r="K198" s="66">
        <v>724399</v>
      </c>
    </row>
    <row r="199" spans="1:11" s="45" customFormat="1" ht="49.5">
      <c r="A199" s="30" t="s">
        <v>3128</v>
      </c>
      <c r="B199" s="31" t="s">
        <v>33</v>
      </c>
      <c r="C199" s="32" t="s">
        <v>34</v>
      </c>
      <c r="D199" s="32" t="s">
        <v>34</v>
      </c>
      <c r="E199" s="32" t="s">
        <v>62</v>
      </c>
      <c r="F199" s="32">
        <v>31600196</v>
      </c>
      <c r="G199" s="33">
        <v>42723</v>
      </c>
      <c r="H199" s="60" t="s">
        <v>2556</v>
      </c>
      <c r="I199" s="31" t="s">
        <v>2553</v>
      </c>
      <c r="J199" s="56" t="s">
        <v>2554</v>
      </c>
      <c r="K199" s="66">
        <v>924900</v>
      </c>
    </row>
    <row r="200" spans="1:11" s="45" customFormat="1" ht="49.5">
      <c r="A200" s="30" t="s">
        <v>3128</v>
      </c>
      <c r="B200" s="31" t="s">
        <v>33</v>
      </c>
      <c r="C200" s="32" t="s">
        <v>34</v>
      </c>
      <c r="D200" s="32" t="s">
        <v>34</v>
      </c>
      <c r="E200" s="32" t="s">
        <v>62</v>
      </c>
      <c r="F200" s="32">
        <v>31600171</v>
      </c>
      <c r="G200" s="33">
        <v>42732</v>
      </c>
      <c r="H200" s="60" t="s">
        <v>2557</v>
      </c>
      <c r="I200" s="31" t="s">
        <v>2558</v>
      </c>
      <c r="J200" s="56" t="s">
        <v>2559</v>
      </c>
      <c r="K200" s="66">
        <v>125327</v>
      </c>
    </row>
    <row r="201" spans="1:11" s="45" customFormat="1" ht="49.5">
      <c r="A201" s="30" t="s">
        <v>3128</v>
      </c>
      <c r="B201" s="31" t="s">
        <v>33</v>
      </c>
      <c r="C201" s="32" t="s">
        <v>34</v>
      </c>
      <c r="D201" s="32" t="s">
        <v>34</v>
      </c>
      <c r="E201" s="32" t="s">
        <v>62</v>
      </c>
      <c r="F201" s="32">
        <v>31600175</v>
      </c>
      <c r="G201" s="33">
        <v>42732</v>
      </c>
      <c r="H201" s="60" t="s">
        <v>2560</v>
      </c>
      <c r="I201" s="31" t="s">
        <v>2558</v>
      </c>
      <c r="J201" s="56" t="s">
        <v>2559</v>
      </c>
      <c r="K201" s="66">
        <v>125339</v>
      </c>
    </row>
    <row r="202" spans="1:11" s="45" customFormat="1" ht="49.5">
      <c r="A202" s="30" t="s">
        <v>3128</v>
      </c>
      <c r="B202" s="31" t="s">
        <v>33</v>
      </c>
      <c r="C202" s="32" t="s">
        <v>34</v>
      </c>
      <c r="D202" s="32" t="s">
        <v>34</v>
      </c>
      <c r="E202" s="32" t="s">
        <v>62</v>
      </c>
      <c r="F202" s="32">
        <v>31600176</v>
      </c>
      <c r="G202" s="33">
        <v>42716</v>
      </c>
      <c r="H202" s="60" t="s">
        <v>3297</v>
      </c>
      <c r="I202" s="31" t="s">
        <v>2561</v>
      </c>
      <c r="J202" s="56" t="s">
        <v>2562</v>
      </c>
      <c r="K202" s="66">
        <v>248601</v>
      </c>
    </row>
    <row r="203" spans="1:11" s="45" customFormat="1" ht="66">
      <c r="A203" s="30" t="s">
        <v>3128</v>
      </c>
      <c r="B203" s="31" t="s">
        <v>33</v>
      </c>
      <c r="C203" s="32" t="s">
        <v>34</v>
      </c>
      <c r="D203" s="32" t="s">
        <v>34</v>
      </c>
      <c r="E203" s="32" t="s">
        <v>62</v>
      </c>
      <c r="F203" s="32">
        <v>31600177</v>
      </c>
      <c r="G203" s="33">
        <v>42716</v>
      </c>
      <c r="H203" s="60" t="s">
        <v>2563</v>
      </c>
      <c r="I203" s="31" t="s">
        <v>2564</v>
      </c>
      <c r="J203" s="56" t="s">
        <v>2565</v>
      </c>
      <c r="K203" s="66">
        <v>623593</v>
      </c>
    </row>
    <row r="204" spans="1:11" s="45" customFormat="1" ht="49.5">
      <c r="A204" s="30" t="s">
        <v>3128</v>
      </c>
      <c r="B204" s="36" t="s">
        <v>35</v>
      </c>
      <c r="C204" s="32" t="s">
        <v>34</v>
      </c>
      <c r="D204" s="32" t="s">
        <v>34</v>
      </c>
      <c r="E204" s="32" t="s">
        <v>62</v>
      </c>
      <c r="F204" s="32">
        <v>31600179</v>
      </c>
      <c r="G204" s="33">
        <v>42716</v>
      </c>
      <c r="H204" s="60" t="s">
        <v>2566</v>
      </c>
      <c r="I204" s="31" t="s">
        <v>2567</v>
      </c>
      <c r="J204" s="56" t="s">
        <v>2568</v>
      </c>
      <c r="K204" s="66">
        <v>30000</v>
      </c>
    </row>
    <row r="205" spans="1:11" s="45" customFormat="1" ht="33">
      <c r="A205" s="30" t="s">
        <v>3128</v>
      </c>
      <c r="B205" s="35" t="s">
        <v>3</v>
      </c>
      <c r="C205" s="32" t="s">
        <v>34</v>
      </c>
      <c r="D205" s="32" t="s">
        <v>34</v>
      </c>
      <c r="E205" s="32" t="s">
        <v>62</v>
      </c>
      <c r="F205" s="32">
        <v>31600180</v>
      </c>
      <c r="G205" s="33">
        <v>42719</v>
      </c>
      <c r="H205" s="60" t="s">
        <v>3298</v>
      </c>
      <c r="I205" s="31" t="s">
        <v>2078</v>
      </c>
      <c r="J205" s="56" t="s">
        <v>1958</v>
      </c>
      <c r="K205" s="66">
        <v>223450</v>
      </c>
    </row>
    <row r="206" spans="1:11" s="45" customFormat="1" ht="66">
      <c r="A206" s="30" t="s">
        <v>3128</v>
      </c>
      <c r="B206" s="35" t="s">
        <v>3</v>
      </c>
      <c r="C206" s="32" t="s">
        <v>34</v>
      </c>
      <c r="D206" s="32" t="s">
        <v>34</v>
      </c>
      <c r="E206" s="32" t="s">
        <v>62</v>
      </c>
      <c r="F206" s="32">
        <v>31600181</v>
      </c>
      <c r="G206" s="33">
        <v>42723</v>
      </c>
      <c r="H206" s="60" t="s">
        <v>2569</v>
      </c>
      <c r="I206" s="31" t="s">
        <v>2570</v>
      </c>
      <c r="J206" s="56" t="s">
        <v>2571</v>
      </c>
      <c r="K206" s="66">
        <v>66667</v>
      </c>
    </row>
    <row r="207" spans="1:11" s="45" customFormat="1" ht="33">
      <c r="A207" s="30" t="s">
        <v>3128</v>
      </c>
      <c r="B207" s="31" t="s">
        <v>33</v>
      </c>
      <c r="C207" s="32" t="s">
        <v>34</v>
      </c>
      <c r="D207" s="32" t="s">
        <v>34</v>
      </c>
      <c r="E207" s="32" t="s">
        <v>62</v>
      </c>
      <c r="F207" s="32">
        <v>31600182</v>
      </c>
      <c r="G207" s="33">
        <v>42723</v>
      </c>
      <c r="H207" s="60" t="s">
        <v>2572</v>
      </c>
      <c r="I207" s="31" t="s">
        <v>2573</v>
      </c>
      <c r="J207" s="56" t="s">
        <v>2574</v>
      </c>
      <c r="K207" s="66">
        <v>2284800</v>
      </c>
    </row>
    <row r="208" spans="1:11" s="45" customFormat="1" ht="49.5">
      <c r="A208" s="30" t="s">
        <v>3128</v>
      </c>
      <c r="B208" s="31" t="s">
        <v>33</v>
      </c>
      <c r="C208" s="32" t="s">
        <v>34</v>
      </c>
      <c r="D208" s="32" t="s">
        <v>34</v>
      </c>
      <c r="E208" s="32" t="s">
        <v>62</v>
      </c>
      <c r="F208" s="32">
        <v>31600183</v>
      </c>
      <c r="G208" s="33">
        <v>42723</v>
      </c>
      <c r="H208" s="60" t="s">
        <v>2575</v>
      </c>
      <c r="I208" s="31" t="s">
        <v>2576</v>
      </c>
      <c r="J208" s="56" t="s">
        <v>2577</v>
      </c>
      <c r="K208" s="66">
        <v>809200</v>
      </c>
    </row>
    <row r="209" spans="1:11" s="45" customFormat="1" ht="49.5">
      <c r="A209" s="30" t="s">
        <v>3128</v>
      </c>
      <c r="B209" s="35" t="s">
        <v>3</v>
      </c>
      <c r="C209" s="32" t="s">
        <v>34</v>
      </c>
      <c r="D209" s="32" t="s">
        <v>34</v>
      </c>
      <c r="E209" s="32" t="s">
        <v>62</v>
      </c>
      <c r="F209" s="32">
        <v>31600184</v>
      </c>
      <c r="G209" s="33">
        <v>42727</v>
      </c>
      <c r="H209" s="60" t="s">
        <v>2545</v>
      </c>
      <c r="I209" s="31" t="s">
        <v>2078</v>
      </c>
      <c r="J209" s="56" t="s">
        <v>1958</v>
      </c>
      <c r="K209" s="66">
        <v>223450</v>
      </c>
    </row>
    <row r="210" spans="1:11" s="45" customFormat="1" ht="49.5">
      <c r="A210" s="30" t="s">
        <v>3128</v>
      </c>
      <c r="B210" s="36" t="s">
        <v>35</v>
      </c>
      <c r="C210" s="32" t="s">
        <v>34</v>
      </c>
      <c r="D210" s="32" t="s">
        <v>34</v>
      </c>
      <c r="E210" s="32" t="s">
        <v>62</v>
      </c>
      <c r="F210" s="32">
        <v>31600185</v>
      </c>
      <c r="G210" s="33">
        <v>42726</v>
      </c>
      <c r="H210" s="60" t="s">
        <v>2578</v>
      </c>
      <c r="I210" s="31" t="s">
        <v>2550</v>
      </c>
      <c r="J210" s="56" t="s">
        <v>2551</v>
      </c>
      <c r="K210" s="66">
        <v>3910162</v>
      </c>
    </row>
    <row r="211" spans="1:11" s="45" customFormat="1" ht="66">
      <c r="A211" s="30" t="s">
        <v>3128</v>
      </c>
      <c r="B211" s="31" t="s">
        <v>33</v>
      </c>
      <c r="C211" s="32" t="s">
        <v>34</v>
      </c>
      <c r="D211" s="32" t="s">
        <v>34</v>
      </c>
      <c r="E211" s="32" t="s">
        <v>62</v>
      </c>
      <c r="F211" s="32">
        <v>31600186</v>
      </c>
      <c r="G211" s="33">
        <v>42732</v>
      </c>
      <c r="H211" s="60" t="s">
        <v>3296</v>
      </c>
      <c r="I211" s="31" t="s">
        <v>258</v>
      </c>
      <c r="J211" s="56" t="s">
        <v>259</v>
      </c>
      <c r="K211" s="66">
        <v>142800</v>
      </c>
    </row>
    <row r="212" spans="1:11" s="45" customFormat="1" ht="33">
      <c r="A212" s="30" t="s">
        <v>3128</v>
      </c>
      <c r="B212" s="31" t="s">
        <v>33</v>
      </c>
      <c r="C212" s="32" t="s">
        <v>34</v>
      </c>
      <c r="D212" s="32" t="s">
        <v>34</v>
      </c>
      <c r="E212" s="32" t="s">
        <v>62</v>
      </c>
      <c r="F212" s="32">
        <v>31600190</v>
      </c>
      <c r="G212" s="33">
        <v>42723</v>
      </c>
      <c r="H212" s="60" t="s">
        <v>2579</v>
      </c>
      <c r="I212" s="31" t="s">
        <v>2580</v>
      </c>
      <c r="J212" s="56" t="s">
        <v>2581</v>
      </c>
      <c r="K212" s="66">
        <v>1613045</v>
      </c>
    </row>
    <row r="213" spans="1:11" s="45" customFormat="1" ht="49.5">
      <c r="A213" s="30" t="s">
        <v>3128</v>
      </c>
      <c r="B213" s="31" t="s">
        <v>33</v>
      </c>
      <c r="C213" s="32" t="s">
        <v>34</v>
      </c>
      <c r="D213" s="32" t="s">
        <v>34</v>
      </c>
      <c r="E213" s="32" t="s">
        <v>62</v>
      </c>
      <c r="F213" s="32">
        <v>31600191</v>
      </c>
      <c r="G213" s="33">
        <v>42733</v>
      </c>
      <c r="H213" s="60" t="s">
        <v>2582</v>
      </c>
      <c r="I213" s="31" t="s">
        <v>2583</v>
      </c>
      <c r="J213" s="56" t="s">
        <v>2584</v>
      </c>
      <c r="K213" s="66">
        <v>850000</v>
      </c>
    </row>
    <row r="214" spans="1:11" s="45" customFormat="1" ht="49.5">
      <c r="A214" s="30" t="s">
        <v>3128</v>
      </c>
      <c r="B214" s="31" t="s">
        <v>33</v>
      </c>
      <c r="C214" s="32" t="s">
        <v>34</v>
      </c>
      <c r="D214" s="32" t="s">
        <v>34</v>
      </c>
      <c r="E214" s="32" t="s">
        <v>62</v>
      </c>
      <c r="F214" s="32">
        <v>31600192</v>
      </c>
      <c r="G214" s="33">
        <v>42734</v>
      </c>
      <c r="H214" s="60" t="s">
        <v>2585</v>
      </c>
      <c r="I214" s="31" t="s">
        <v>2580</v>
      </c>
      <c r="J214" s="56" t="s">
        <v>2581</v>
      </c>
      <c r="K214" s="66">
        <v>2267545</v>
      </c>
    </row>
    <row r="215" spans="1:11" s="45" customFormat="1" ht="33">
      <c r="A215" s="30" t="s">
        <v>3128</v>
      </c>
      <c r="B215" s="31" t="s">
        <v>33</v>
      </c>
      <c r="C215" s="32" t="s">
        <v>34</v>
      </c>
      <c r="D215" s="32" t="s">
        <v>34</v>
      </c>
      <c r="E215" s="32" t="s">
        <v>62</v>
      </c>
      <c r="F215" s="32">
        <v>31600193</v>
      </c>
      <c r="G215" s="33">
        <v>42734</v>
      </c>
      <c r="H215" s="60" t="s">
        <v>2586</v>
      </c>
      <c r="I215" s="31" t="s">
        <v>2587</v>
      </c>
      <c r="J215" s="56" t="s">
        <v>2588</v>
      </c>
      <c r="K215" s="66">
        <v>849660</v>
      </c>
    </row>
    <row r="216" spans="1:11" s="45" customFormat="1" ht="49.5">
      <c r="A216" s="30" t="s">
        <v>3128</v>
      </c>
      <c r="B216" s="31" t="s">
        <v>33</v>
      </c>
      <c r="C216" s="32" t="s">
        <v>34</v>
      </c>
      <c r="D216" s="32" t="s">
        <v>34</v>
      </c>
      <c r="E216" s="32" t="s">
        <v>62</v>
      </c>
      <c r="F216" s="32">
        <v>31600197</v>
      </c>
      <c r="G216" s="33">
        <v>42734</v>
      </c>
      <c r="H216" s="60" t="s">
        <v>2589</v>
      </c>
      <c r="I216" s="31" t="s">
        <v>2573</v>
      </c>
      <c r="J216" s="56" t="s">
        <v>2574</v>
      </c>
      <c r="K216" s="66">
        <v>1768102</v>
      </c>
    </row>
    <row r="217" spans="1:11" s="45" customFormat="1" ht="33">
      <c r="A217" s="30" t="s">
        <v>3128</v>
      </c>
      <c r="B217" s="35" t="s">
        <v>3</v>
      </c>
      <c r="C217" s="32" t="s">
        <v>34</v>
      </c>
      <c r="D217" s="32" t="s">
        <v>34</v>
      </c>
      <c r="E217" s="32" t="s">
        <v>34</v>
      </c>
      <c r="F217" s="33" t="s">
        <v>34</v>
      </c>
      <c r="G217" s="33">
        <v>42725</v>
      </c>
      <c r="H217" s="60" t="s">
        <v>2590</v>
      </c>
      <c r="I217" s="31" t="s">
        <v>2591</v>
      </c>
      <c r="J217" s="56" t="s">
        <v>2592</v>
      </c>
      <c r="K217" s="66">
        <v>316044</v>
      </c>
    </row>
    <row r="218" spans="1:11" s="45" customFormat="1" ht="33">
      <c r="A218" s="30" t="s">
        <v>3128</v>
      </c>
      <c r="B218" s="35" t="s">
        <v>3</v>
      </c>
      <c r="C218" s="32" t="s">
        <v>34</v>
      </c>
      <c r="D218" s="32" t="s">
        <v>34</v>
      </c>
      <c r="E218" s="32" t="s">
        <v>34</v>
      </c>
      <c r="F218" s="33" t="s">
        <v>34</v>
      </c>
      <c r="G218" s="33">
        <v>42723</v>
      </c>
      <c r="H218" s="60" t="s">
        <v>2593</v>
      </c>
      <c r="I218" s="31" t="s">
        <v>2594</v>
      </c>
      <c r="J218" s="56" t="s">
        <v>2595</v>
      </c>
      <c r="K218" s="66">
        <v>158022</v>
      </c>
    </row>
    <row r="219" spans="1:11" s="45" customFormat="1" ht="33">
      <c r="A219" s="30" t="s">
        <v>3128</v>
      </c>
      <c r="B219" s="35" t="s">
        <v>3</v>
      </c>
      <c r="C219" s="32" t="s">
        <v>34</v>
      </c>
      <c r="D219" s="32" t="s">
        <v>34</v>
      </c>
      <c r="E219" s="32" t="s">
        <v>34</v>
      </c>
      <c r="F219" s="33" t="s">
        <v>34</v>
      </c>
      <c r="G219" s="33">
        <v>42723</v>
      </c>
      <c r="H219" s="60" t="s">
        <v>2596</v>
      </c>
      <c r="I219" s="31" t="s">
        <v>2594</v>
      </c>
      <c r="J219" s="56" t="s">
        <v>2595</v>
      </c>
      <c r="K219" s="66">
        <v>158022</v>
      </c>
    </row>
    <row r="220" spans="1:11" s="45" customFormat="1" ht="33">
      <c r="A220" s="30" t="s">
        <v>3128</v>
      </c>
      <c r="B220" s="35" t="s">
        <v>3</v>
      </c>
      <c r="C220" s="32" t="s">
        <v>34</v>
      </c>
      <c r="D220" s="32" t="s">
        <v>34</v>
      </c>
      <c r="E220" s="32" t="s">
        <v>34</v>
      </c>
      <c r="F220" s="33" t="s">
        <v>34</v>
      </c>
      <c r="G220" s="33">
        <v>42726</v>
      </c>
      <c r="H220" s="60" t="s">
        <v>2597</v>
      </c>
      <c r="I220" s="31" t="s">
        <v>2594</v>
      </c>
      <c r="J220" s="56" t="s">
        <v>2595</v>
      </c>
      <c r="K220" s="66">
        <v>158040</v>
      </c>
    </row>
    <row r="221" spans="1:11" s="45" customFormat="1" ht="33">
      <c r="A221" s="30" t="s">
        <v>3121</v>
      </c>
      <c r="B221" s="31" t="s">
        <v>2139</v>
      </c>
      <c r="C221" s="155" t="s">
        <v>34</v>
      </c>
      <c r="D221" s="156" t="s">
        <v>34</v>
      </c>
      <c r="E221" s="155" t="s">
        <v>783</v>
      </c>
      <c r="F221" s="157">
        <v>312</v>
      </c>
      <c r="G221" s="156">
        <v>42709</v>
      </c>
      <c r="H221" s="69" t="s">
        <v>784</v>
      </c>
      <c r="I221" s="69" t="s">
        <v>785</v>
      </c>
      <c r="J221" s="155" t="s">
        <v>786</v>
      </c>
      <c r="K221" s="158">
        <v>439100</v>
      </c>
    </row>
    <row r="222" spans="1:11" s="45" customFormat="1" ht="33">
      <c r="A222" s="30" t="s">
        <v>3121</v>
      </c>
      <c r="B222" s="31" t="s">
        <v>2139</v>
      </c>
      <c r="C222" s="155" t="s">
        <v>34</v>
      </c>
      <c r="D222" s="156" t="s">
        <v>34</v>
      </c>
      <c r="E222" s="155" t="s">
        <v>783</v>
      </c>
      <c r="F222" s="157">
        <v>313</v>
      </c>
      <c r="G222" s="156">
        <v>42709</v>
      </c>
      <c r="H222" s="69" t="s">
        <v>787</v>
      </c>
      <c r="I222" s="69" t="s">
        <v>785</v>
      </c>
      <c r="J222" s="155" t="s">
        <v>786</v>
      </c>
      <c r="K222" s="158">
        <v>770600</v>
      </c>
    </row>
    <row r="223" spans="1:11" s="45" customFormat="1" ht="33">
      <c r="A223" s="30" t="s">
        <v>3121</v>
      </c>
      <c r="B223" s="31" t="s">
        <v>2139</v>
      </c>
      <c r="C223" s="155" t="s">
        <v>34</v>
      </c>
      <c r="D223" s="156" t="s">
        <v>34</v>
      </c>
      <c r="E223" s="155" t="s">
        <v>783</v>
      </c>
      <c r="F223" s="157">
        <v>314</v>
      </c>
      <c r="G223" s="156">
        <v>42709</v>
      </c>
      <c r="H223" s="69" t="s">
        <v>788</v>
      </c>
      <c r="I223" s="69" t="s">
        <v>785</v>
      </c>
      <c r="J223" s="155" t="s">
        <v>786</v>
      </c>
      <c r="K223" s="158">
        <v>185900</v>
      </c>
    </row>
    <row r="224" spans="1:11" s="45" customFormat="1" ht="33">
      <c r="A224" s="30" t="s">
        <v>3121</v>
      </c>
      <c r="B224" s="31" t="s">
        <v>2139</v>
      </c>
      <c r="C224" s="155" t="s">
        <v>34</v>
      </c>
      <c r="D224" s="156" t="s">
        <v>34</v>
      </c>
      <c r="E224" s="155" t="s">
        <v>783</v>
      </c>
      <c r="F224" s="157">
        <v>315</v>
      </c>
      <c r="G224" s="156">
        <v>42709</v>
      </c>
      <c r="H224" s="69" t="s">
        <v>789</v>
      </c>
      <c r="I224" s="69" t="s">
        <v>785</v>
      </c>
      <c r="J224" s="155" t="s">
        <v>786</v>
      </c>
      <c r="K224" s="158">
        <v>482200</v>
      </c>
    </row>
    <row r="225" spans="1:11" s="45" customFormat="1" ht="33">
      <c r="A225" s="30" t="s">
        <v>3121</v>
      </c>
      <c r="B225" s="31" t="s">
        <v>2139</v>
      </c>
      <c r="C225" s="155" t="s">
        <v>34</v>
      </c>
      <c r="D225" s="156" t="s">
        <v>34</v>
      </c>
      <c r="E225" s="155" t="s">
        <v>783</v>
      </c>
      <c r="F225" s="157">
        <v>316</v>
      </c>
      <c r="G225" s="156">
        <v>42709</v>
      </c>
      <c r="H225" s="69" t="s">
        <v>790</v>
      </c>
      <c r="I225" s="69" t="s">
        <v>785</v>
      </c>
      <c r="J225" s="155" t="s">
        <v>786</v>
      </c>
      <c r="K225" s="158">
        <v>100100</v>
      </c>
    </row>
    <row r="226" spans="1:11" s="45" customFormat="1" ht="33">
      <c r="A226" s="30" t="s">
        <v>3121</v>
      </c>
      <c r="B226" s="31" t="s">
        <v>2139</v>
      </c>
      <c r="C226" s="155" t="s">
        <v>34</v>
      </c>
      <c r="D226" s="156" t="s">
        <v>34</v>
      </c>
      <c r="E226" s="155" t="s">
        <v>783</v>
      </c>
      <c r="F226" s="157">
        <v>317</v>
      </c>
      <c r="G226" s="156">
        <v>42709</v>
      </c>
      <c r="H226" s="69" t="s">
        <v>791</v>
      </c>
      <c r="I226" s="69" t="s">
        <v>785</v>
      </c>
      <c r="J226" s="155" t="s">
        <v>786</v>
      </c>
      <c r="K226" s="158">
        <f>87000+7800+25400</f>
        <v>120200</v>
      </c>
    </row>
    <row r="227" spans="1:11" s="45" customFormat="1" ht="33">
      <c r="A227" s="30" t="s">
        <v>3121</v>
      </c>
      <c r="B227" s="31" t="s">
        <v>2139</v>
      </c>
      <c r="C227" s="155" t="s">
        <v>34</v>
      </c>
      <c r="D227" s="156" t="s">
        <v>34</v>
      </c>
      <c r="E227" s="155" t="s">
        <v>783</v>
      </c>
      <c r="F227" s="157">
        <v>318</v>
      </c>
      <c r="G227" s="156">
        <v>42709</v>
      </c>
      <c r="H227" s="69" t="s">
        <v>792</v>
      </c>
      <c r="I227" s="69" t="s">
        <v>793</v>
      </c>
      <c r="J227" s="155" t="s">
        <v>794</v>
      </c>
      <c r="K227" s="158">
        <v>44120</v>
      </c>
    </row>
    <row r="228" spans="1:11" s="45" customFormat="1" ht="33">
      <c r="A228" s="30" t="s">
        <v>3121</v>
      </c>
      <c r="B228" s="31" t="s">
        <v>2139</v>
      </c>
      <c r="C228" s="155" t="s">
        <v>34</v>
      </c>
      <c r="D228" s="156" t="s">
        <v>34</v>
      </c>
      <c r="E228" s="155" t="s">
        <v>783</v>
      </c>
      <c r="F228" s="157">
        <v>319</v>
      </c>
      <c r="G228" s="156">
        <v>42709</v>
      </c>
      <c r="H228" s="69" t="s">
        <v>795</v>
      </c>
      <c r="I228" s="69" t="s">
        <v>793</v>
      </c>
      <c r="J228" s="155" t="s">
        <v>794</v>
      </c>
      <c r="K228" s="158">
        <v>15192</v>
      </c>
    </row>
    <row r="229" spans="1:11" s="45" customFormat="1" ht="33">
      <c r="A229" s="30" t="s">
        <v>3121</v>
      </c>
      <c r="B229" s="31" t="s">
        <v>2139</v>
      </c>
      <c r="C229" s="155" t="s">
        <v>34</v>
      </c>
      <c r="D229" s="156" t="s">
        <v>34</v>
      </c>
      <c r="E229" s="155" t="s">
        <v>783</v>
      </c>
      <c r="F229" s="157">
        <v>320</v>
      </c>
      <c r="G229" s="156">
        <v>42710</v>
      </c>
      <c r="H229" s="69" t="s">
        <v>796</v>
      </c>
      <c r="I229" s="69" t="s">
        <v>797</v>
      </c>
      <c r="J229" s="155" t="s">
        <v>70</v>
      </c>
      <c r="K229" s="158">
        <v>16597</v>
      </c>
    </row>
    <row r="230" spans="1:11" s="45" customFormat="1" ht="33">
      <c r="A230" s="30" t="s">
        <v>3121</v>
      </c>
      <c r="B230" s="31" t="s">
        <v>2139</v>
      </c>
      <c r="C230" s="155" t="s">
        <v>34</v>
      </c>
      <c r="D230" s="156" t="s">
        <v>34</v>
      </c>
      <c r="E230" s="155" t="s">
        <v>783</v>
      </c>
      <c r="F230" s="157">
        <v>321</v>
      </c>
      <c r="G230" s="156">
        <v>42710</v>
      </c>
      <c r="H230" s="69" t="s">
        <v>798</v>
      </c>
      <c r="I230" s="69" t="s">
        <v>797</v>
      </c>
      <c r="J230" s="155" t="s">
        <v>70</v>
      </c>
      <c r="K230" s="158">
        <v>16978</v>
      </c>
    </row>
    <row r="231" spans="1:11" s="45" customFormat="1" ht="33">
      <c r="A231" s="30" t="s">
        <v>3121</v>
      </c>
      <c r="B231" s="31" t="s">
        <v>2139</v>
      </c>
      <c r="C231" s="155" t="s">
        <v>34</v>
      </c>
      <c r="D231" s="156" t="s">
        <v>34</v>
      </c>
      <c r="E231" s="155" t="s">
        <v>783</v>
      </c>
      <c r="F231" s="157">
        <v>322</v>
      </c>
      <c r="G231" s="156">
        <v>42710</v>
      </c>
      <c r="H231" s="69" t="s">
        <v>799</v>
      </c>
      <c r="I231" s="69" t="s">
        <v>797</v>
      </c>
      <c r="J231" s="155" t="s">
        <v>70</v>
      </c>
      <c r="K231" s="158">
        <v>16170</v>
      </c>
    </row>
    <row r="232" spans="1:11" s="45" customFormat="1" ht="33">
      <c r="A232" s="30" t="s">
        <v>3121</v>
      </c>
      <c r="B232" s="31" t="s">
        <v>2139</v>
      </c>
      <c r="C232" s="155" t="s">
        <v>34</v>
      </c>
      <c r="D232" s="156" t="s">
        <v>34</v>
      </c>
      <c r="E232" s="155" t="s">
        <v>783</v>
      </c>
      <c r="F232" s="157">
        <v>323</v>
      </c>
      <c r="G232" s="156">
        <v>42710</v>
      </c>
      <c r="H232" s="69" t="s">
        <v>800</v>
      </c>
      <c r="I232" s="69" t="s">
        <v>797</v>
      </c>
      <c r="J232" s="155" t="s">
        <v>70</v>
      </c>
      <c r="K232" s="158">
        <v>16336</v>
      </c>
    </row>
    <row r="233" spans="1:11" s="45" customFormat="1" ht="33">
      <c r="A233" s="30" t="s">
        <v>3121</v>
      </c>
      <c r="B233" s="31" t="s">
        <v>2139</v>
      </c>
      <c r="C233" s="155" t="s">
        <v>34</v>
      </c>
      <c r="D233" s="156" t="s">
        <v>34</v>
      </c>
      <c r="E233" s="155" t="s">
        <v>783</v>
      </c>
      <c r="F233" s="157">
        <v>324</v>
      </c>
      <c r="G233" s="156">
        <v>42710</v>
      </c>
      <c r="H233" s="69" t="s">
        <v>801</v>
      </c>
      <c r="I233" s="69" t="s">
        <v>797</v>
      </c>
      <c r="J233" s="155" t="s">
        <v>70</v>
      </c>
      <c r="K233" s="158">
        <v>16347</v>
      </c>
    </row>
    <row r="234" spans="1:11" s="45" customFormat="1" ht="33">
      <c r="A234" s="30" t="s">
        <v>3121</v>
      </c>
      <c r="B234" s="31" t="s">
        <v>2139</v>
      </c>
      <c r="C234" s="155" t="s">
        <v>34</v>
      </c>
      <c r="D234" s="156" t="s">
        <v>34</v>
      </c>
      <c r="E234" s="155" t="s">
        <v>783</v>
      </c>
      <c r="F234" s="157">
        <v>325</v>
      </c>
      <c r="G234" s="156">
        <v>42710</v>
      </c>
      <c r="H234" s="69" t="s">
        <v>802</v>
      </c>
      <c r="I234" s="69" t="s">
        <v>797</v>
      </c>
      <c r="J234" s="155" t="s">
        <v>70</v>
      </c>
      <c r="K234" s="158">
        <v>16134</v>
      </c>
    </row>
    <row r="235" spans="1:11" s="45" customFormat="1" ht="33">
      <c r="A235" s="30" t="s">
        <v>3121</v>
      </c>
      <c r="B235" s="31" t="s">
        <v>2139</v>
      </c>
      <c r="C235" s="155" t="s">
        <v>34</v>
      </c>
      <c r="D235" s="156" t="s">
        <v>34</v>
      </c>
      <c r="E235" s="155" t="s">
        <v>783</v>
      </c>
      <c r="F235" s="157">
        <v>326</v>
      </c>
      <c r="G235" s="156">
        <v>42710</v>
      </c>
      <c r="H235" s="69" t="s">
        <v>803</v>
      </c>
      <c r="I235" s="69" t="s">
        <v>797</v>
      </c>
      <c r="J235" s="155" t="s">
        <v>70</v>
      </c>
      <c r="K235" s="158">
        <v>16629</v>
      </c>
    </row>
    <row r="236" spans="1:11" s="45" customFormat="1" ht="33">
      <c r="A236" s="30" t="s">
        <v>3121</v>
      </c>
      <c r="B236" s="31" t="s">
        <v>2139</v>
      </c>
      <c r="C236" s="155" t="s">
        <v>34</v>
      </c>
      <c r="D236" s="156" t="s">
        <v>34</v>
      </c>
      <c r="E236" s="155" t="s">
        <v>783</v>
      </c>
      <c r="F236" s="157">
        <v>327</v>
      </c>
      <c r="G236" s="156">
        <v>42710</v>
      </c>
      <c r="H236" s="69" t="s">
        <v>804</v>
      </c>
      <c r="I236" s="69" t="s">
        <v>797</v>
      </c>
      <c r="J236" s="155" t="s">
        <v>70</v>
      </c>
      <c r="K236" s="158">
        <v>17224</v>
      </c>
    </row>
    <row r="237" spans="1:11" s="45" customFormat="1" ht="33">
      <c r="A237" s="30" t="s">
        <v>3121</v>
      </c>
      <c r="B237" s="31" t="s">
        <v>2139</v>
      </c>
      <c r="C237" s="155" t="s">
        <v>34</v>
      </c>
      <c r="D237" s="156" t="s">
        <v>34</v>
      </c>
      <c r="E237" s="155" t="s">
        <v>783</v>
      </c>
      <c r="F237" s="157">
        <v>328</v>
      </c>
      <c r="G237" s="156">
        <v>42710</v>
      </c>
      <c r="H237" s="69" t="s">
        <v>805</v>
      </c>
      <c r="I237" s="69" t="s">
        <v>806</v>
      </c>
      <c r="J237" s="155" t="s">
        <v>807</v>
      </c>
      <c r="K237" s="158">
        <v>44990</v>
      </c>
    </row>
    <row r="238" spans="1:11" s="45" customFormat="1" ht="33">
      <c r="A238" s="30" t="s">
        <v>3121</v>
      </c>
      <c r="B238" s="31" t="s">
        <v>2139</v>
      </c>
      <c r="C238" s="155" t="s">
        <v>34</v>
      </c>
      <c r="D238" s="156" t="s">
        <v>34</v>
      </c>
      <c r="E238" s="155" t="s">
        <v>783</v>
      </c>
      <c r="F238" s="157">
        <v>329</v>
      </c>
      <c r="G238" s="156">
        <v>42710</v>
      </c>
      <c r="H238" s="69" t="s">
        <v>808</v>
      </c>
      <c r="I238" s="69" t="s">
        <v>793</v>
      </c>
      <c r="J238" s="155" t="s">
        <v>794</v>
      </c>
      <c r="K238" s="158">
        <v>75827</v>
      </c>
    </row>
    <row r="239" spans="1:11" s="45" customFormat="1" ht="33">
      <c r="A239" s="30" t="s">
        <v>3121</v>
      </c>
      <c r="B239" s="31" t="s">
        <v>2139</v>
      </c>
      <c r="C239" s="155" t="s">
        <v>34</v>
      </c>
      <c r="D239" s="156" t="s">
        <v>34</v>
      </c>
      <c r="E239" s="155" t="s">
        <v>783</v>
      </c>
      <c r="F239" s="157">
        <v>330</v>
      </c>
      <c r="G239" s="156">
        <v>42711</v>
      </c>
      <c r="H239" s="69" t="s">
        <v>809</v>
      </c>
      <c r="I239" s="69" t="s">
        <v>793</v>
      </c>
      <c r="J239" s="155" t="s">
        <v>794</v>
      </c>
      <c r="K239" s="158">
        <v>134215</v>
      </c>
    </row>
    <row r="240" spans="1:11" s="45" customFormat="1" ht="33">
      <c r="A240" s="30" t="s">
        <v>3121</v>
      </c>
      <c r="B240" s="31" t="s">
        <v>2139</v>
      </c>
      <c r="C240" s="155" t="s">
        <v>34</v>
      </c>
      <c r="D240" s="156" t="s">
        <v>34</v>
      </c>
      <c r="E240" s="155" t="s">
        <v>783</v>
      </c>
      <c r="F240" s="157">
        <v>331</v>
      </c>
      <c r="G240" s="156">
        <v>42711</v>
      </c>
      <c r="H240" s="69" t="s">
        <v>810</v>
      </c>
      <c r="I240" s="69" t="s">
        <v>793</v>
      </c>
      <c r="J240" s="155" t="s">
        <v>794</v>
      </c>
      <c r="K240" s="158">
        <v>193395</v>
      </c>
    </row>
    <row r="241" spans="1:11" s="45" customFormat="1" ht="33">
      <c r="A241" s="30" t="s">
        <v>3121</v>
      </c>
      <c r="B241" s="31" t="s">
        <v>2139</v>
      </c>
      <c r="C241" s="155" t="s">
        <v>34</v>
      </c>
      <c r="D241" s="156" t="s">
        <v>34</v>
      </c>
      <c r="E241" s="155" t="s">
        <v>783</v>
      </c>
      <c r="F241" s="157">
        <v>332</v>
      </c>
      <c r="G241" s="156">
        <v>42711</v>
      </c>
      <c r="H241" s="69" t="s">
        <v>811</v>
      </c>
      <c r="I241" s="69" t="s">
        <v>785</v>
      </c>
      <c r="J241" s="155" t="s">
        <v>786</v>
      </c>
      <c r="K241" s="158">
        <v>56500</v>
      </c>
    </row>
    <row r="242" spans="1:11" s="45" customFormat="1" ht="33">
      <c r="A242" s="30" t="s">
        <v>3121</v>
      </c>
      <c r="B242" s="31" t="s">
        <v>2139</v>
      </c>
      <c r="C242" s="155" t="s">
        <v>34</v>
      </c>
      <c r="D242" s="156" t="s">
        <v>34</v>
      </c>
      <c r="E242" s="155" t="s">
        <v>783</v>
      </c>
      <c r="F242" s="157">
        <v>333</v>
      </c>
      <c r="G242" s="156">
        <v>42717</v>
      </c>
      <c r="H242" s="69" t="s">
        <v>812</v>
      </c>
      <c r="I242" s="69" t="s">
        <v>793</v>
      </c>
      <c r="J242" s="155" t="s">
        <v>794</v>
      </c>
      <c r="K242" s="158">
        <v>33712</v>
      </c>
    </row>
    <row r="243" spans="1:11" s="45" customFormat="1" ht="33">
      <c r="A243" s="30" t="s">
        <v>3121</v>
      </c>
      <c r="B243" s="31" t="s">
        <v>2139</v>
      </c>
      <c r="C243" s="155" t="s">
        <v>34</v>
      </c>
      <c r="D243" s="156" t="s">
        <v>34</v>
      </c>
      <c r="E243" s="155" t="s">
        <v>783</v>
      </c>
      <c r="F243" s="157">
        <v>334</v>
      </c>
      <c r="G243" s="156">
        <v>42719</v>
      </c>
      <c r="H243" s="69" t="s">
        <v>813</v>
      </c>
      <c r="I243" s="69" t="s">
        <v>793</v>
      </c>
      <c r="J243" s="155" t="s">
        <v>794</v>
      </c>
      <c r="K243" s="158">
        <v>60219</v>
      </c>
    </row>
    <row r="244" spans="1:11" s="45" customFormat="1" ht="33">
      <c r="A244" s="30" t="s">
        <v>3121</v>
      </c>
      <c r="B244" s="31" t="s">
        <v>2139</v>
      </c>
      <c r="C244" s="155" t="s">
        <v>34</v>
      </c>
      <c r="D244" s="156" t="s">
        <v>34</v>
      </c>
      <c r="E244" s="155" t="s">
        <v>783</v>
      </c>
      <c r="F244" s="157">
        <v>335</v>
      </c>
      <c r="G244" s="156">
        <v>42720</v>
      </c>
      <c r="H244" s="69" t="s">
        <v>814</v>
      </c>
      <c r="I244" s="69" t="s">
        <v>806</v>
      </c>
      <c r="J244" s="155" t="s">
        <v>807</v>
      </c>
      <c r="K244" s="158">
        <v>1078173</v>
      </c>
    </row>
    <row r="245" spans="1:11" s="45" customFormat="1" ht="33">
      <c r="A245" s="30" t="s">
        <v>3121</v>
      </c>
      <c r="B245" s="31" t="s">
        <v>2139</v>
      </c>
      <c r="C245" s="155" t="s">
        <v>34</v>
      </c>
      <c r="D245" s="156" t="s">
        <v>34</v>
      </c>
      <c r="E245" s="155" t="s">
        <v>783</v>
      </c>
      <c r="F245" s="157">
        <v>336</v>
      </c>
      <c r="G245" s="156">
        <v>42720</v>
      </c>
      <c r="H245" s="69" t="s">
        <v>815</v>
      </c>
      <c r="I245" s="69" t="s">
        <v>806</v>
      </c>
      <c r="J245" s="155" t="s">
        <v>807</v>
      </c>
      <c r="K245" s="158">
        <v>1071006</v>
      </c>
    </row>
    <row r="246" spans="1:11" s="45" customFormat="1" ht="33">
      <c r="A246" s="30" t="s">
        <v>3121</v>
      </c>
      <c r="B246" s="31" t="s">
        <v>2139</v>
      </c>
      <c r="C246" s="155" t="s">
        <v>34</v>
      </c>
      <c r="D246" s="156" t="s">
        <v>34</v>
      </c>
      <c r="E246" s="155" t="s">
        <v>783</v>
      </c>
      <c r="F246" s="157">
        <v>337</v>
      </c>
      <c r="G246" s="156">
        <v>42720</v>
      </c>
      <c r="H246" s="69" t="s">
        <v>816</v>
      </c>
      <c r="I246" s="69" t="s">
        <v>806</v>
      </c>
      <c r="J246" s="155" t="s">
        <v>807</v>
      </c>
      <c r="K246" s="158">
        <v>1118807</v>
      </c>
    </row>
    <row r="247" spans="1:11" s="45" customFormat="1" ht="33">
      <c r="A247" s="30" t="s">
        <v>3121</v>
      </c>
      <c r="B247" s="31" t="s">
        <v>2139</v>
      </c>
      <c r="C247" s="155" t="s">
        <v>34</v>
      </c>
      <c r="D247" s="156" t="s">
        <v>34</v>
      </c>
      <c r="E247" s="155" t="s">
        <v>783</v>
      </c>
      <c r="F247" s="157">
        <v>338</v>
      </c>
      <c r="G247" s="156">
        <v>42720</v>
      </c>
      <c r="H247" s="69" t="s">
        <v>817</v>
      </c>
      <c r="I247" s="69" t="s">
        <v>806</v>
      </c>
      <c r="J247" s="155" t="s">
        <v>807</v>
      </c>
      <c r="K247" s="158">
        <v>1101363</v>
      </c>
    </row>
    <row r="248" spans="1:11" s="45" customFormat="1" ht="33">
      <c r="A248" s="30" t="s">
        <v>3121</v>
      </c>
      <c r="B248" s="31" t="s">
        <v>2139</v>
      </c>
      <c r="C248" s="155" t="s">
        <v>34</v>
      </c>
      <c r="D248" s="156" t="s">
        <v>34</v>
      </c>
      <c r="E248" s="155" t="s">
        <v>783</v>
      </c>
      <c r="F248" s="157">
        <v>339</v>
      </c>
      <c r="G248" s="156">
        <v>42720</v>
      </c>
      <c r="H248" s="69" t="s">
        <v>818</v>
      </c>
      <c r="I248" s="69" t="s">
        <v>806</v>
      </c>
      <c r="J248" s="155" t="s">
        <v>807</v>
      </c>
      <c r="K248" s="158">
        <v>1255661</v>
      </c>
    </row>
    <row r="249" spans="1:11" s="45" customFormat="1" ht="33">
      <c r="A249" s="30" t="s">
        <v>3121</v>
      </c>
      <c r="B249" s="31" t="s">
        <v>2139</v>
      </c>
      <c r="C249" s="155" t="s">
        <v>34</v>
      </c>
      <c r="D249" s="156" t="s">
        <v>34</v>
      </c>
      <c r="E249" s="155" t="s">
        <v>783</v>
      </c>
      <c r="F249" s="157">
        <v>340</v>
      </c>
      <c r="G249" s="156">
        <v>42720</v>
      </c>
      <c r="H249" s="69" t="s">
        <v>819</v>
      </c>
      <c r="I249" s="69" t="s">
        <v>806</v>
      </c>
      <c r="J249" s="155" t="s">
        <v>807</v>
      </c>
      <c r="K249" s="158">
        <v>1352454</v>
      </c>
    </row>
    <row r="250" spans="1:11" s="45" customFormat="1" ht="33">
      <c r="A250" s="30" t="s">
        <v>3121</v>
      </c>
      <c r="B250" s="31" t="s">
        <v>2139</v>
      </c>
      <c r="C250" s="155" t="s">
        <v>34</v>
      </c>
      <c r="D250" s="156" t="s">
        <v>34</v>
      </c>
      <c r="E250" s="155" t="s">
        <v>783</v>
      </c>
      <c r="F250" s="157">
        <v>341</v>
      </c>
      <c r="G250" s="156">
        <v>42724</v>
      </c>
      <c r="H250" s="69" t="s">
        <v>820</v>
      </c>
      <c r="I250" s="69" t="s">
        <v>793</v>
      </c>
      <c r="J250" s="155" t="s">
        <v>794</v>
      </c>
      <c r="K250" s="158">
        <v>41715</v>
      </c>
    </row>
    <row r="251" spans="1:11" s="45" customFormat="1" ht="33">
      <c r="A251" s="30" t="s">
        <v>3121</v>
      </c>
      <c r="B251" s="31" t="s">
        <v>2139</v>
      </c>
      <c r="C251" s="155" t="s">
        <v>34</v>
      </c>
      <c r="D251" s="156" t="s">
        <v>34</v>
      </c>
      <c r="E251" s="155" t="s">
        <v>783</v>
      </c>
      <c r="F251" s="157">
        <v>342</v>
      </c>
      <c r="G251" s="156">
        <v>42724</v>
      </c>
      <c r="H251" s="69" t="s">
        <v>821</v>
      </c>
      <c r="I251" s="69" t="s">
        <v>806</v>
      </c>
      <c r="J251" s="155" t="s">
        <v>807</v>
      </c>
      <c r="K251" s="158">
        <v>44990</v>
      </c>
    </row>
    <row r="252" spans="1:11" s="45" customFormat="1" ht="33">
      <c r="A252" s="30" t="s">
        <v>3121</v>
      </c>
      <c r="B252" s="31" t="s">
        <v>2139</v>
      </c>
      <c r="C252" s="155" t="s">
        <v>34</v>
      </c>
      <c r="D252" s="156" t="s">
        <v>34</v>
      </c>
      <c r="E252" s="155" t="s">
        <v>783</v>
      </c>
      <c r="F252" s="157">
        <v>343</v>
      </c>
      <c r="G252" s="156">
        <v>42731</v>
      </c>
      <c r="H252" s="69" t="s">
        <v>822</v>
      </c>
      <c r="I252" s="69" t="s">
        <v>785</v>
      </c>
      <c r="J252" s="155" t="s">
        <v>786</v>
      </c>
      <c r="K252" s="158">
        <v>175800</v>
      </c>
    </row>
    <row r="253" spans="1:11" s="45" customFormat="1" ht="33">
      <c r="A253" s="30" t="s">
        <v>3121</v>
      </c>
      <c r="B253" s="31" t="s">
        <v>2139</v>
      </c>
      <c r="C253" s="155" t="s">
        <v>34</v>
      </c>
      <c r="D253" s="156" t="s">
        <v>34</v>
      </c>
      <c r="E253" s="155" t="s">
        <v>783</v>
      </c>
      <c r="F253" s="157">
        <v>346</v>
      </c>
      <c r="G253" s="156">
        <v>42733</v>
      </c>
      <c r="H253" s="69" t="s">
        <v>823</v>
      </c>
      <c r="I253" s="69" t="s">
        <v>785</v>
      </c>
      <c r="J253" s="155" t="s">
        <v>786</v>
      </c>
      <c r="K253" s="158">
        <v>697800</v>
      </c>
    </row>
    <row r="254" spans="1:11" s="45" customFormat="1" ht="16.5">
      <c r="A254" s="30" t="s">
        <v>3121</v>
      </c>
      <c r="B254" s="36" t="s">
        <v>260</v>
      </c>
      <c r="C254" s="155" t="s">
        <v>34</v>
      </c>
      <c r="D254" s="156" t="s">
        <v>34</v>
      </c>
      <c r="E254" s="39" t="s">
        <v>484</v>
      </c>
      <c r="F254" s="157">
        <v>4160078</v>
      </c>
      <c r="G254" s="156">
        <v>42705</v>
      </c>
      <c r="H254" s="69" t="s">
        <v>824</v>
      </c>
      <c r="I254" s="69" t="s">
        <v>360</v>
      </c>
      <c r="J254" s="155" t="s">
        <v>361</v>
      </c>
      <c r="K254" s="158">
        <v>1969626</v>
      </c>
    </row>
    <row r="255" spans="1:11" s="45" customFormat="1" ht="16.5">
      <c r="A255" s="30" t="s">
        <v>3121</v>
      </c>
      <c r="B255" s="36" t="s">
        <v>260</v>
      </c>
      <c r="C255" s="155" t="s">
        <v>34</v>
      </c>
      <c r="D255" s="156" t="s">
        <v>34</v>
      </c>
      <c r="E255" s="39" t="s">
        <v>484</v>
      </c>
      <c r="F255" s="157">
        <v>4160079</v>
      </c>
      <c r="G255" s="156">
        <v>42705</v>
      </c>
      <c r="H255" s="69" t="s">
        <v>825</v>
      </c>
      <c r="I255" s="69" t="s">
        <v>360</v>
      </c>
      <c r="J255" s="155" t="s">
        <v>361</v>
      </c>
      <c r="K255" s="158">
        <v>1233792</v>
      </c>
    </row>
    <row r="256" spans="1:11" s="45" customFormat="1" ht="16.5">
      <c r="A256" s="30" t="s">
        <v>3121</v>
      </c>
      <c r="B256" s="36" t="s">
        <v>260</v>
      </c>
      <c r="C256" s="155" t="s">
        <v>34</v>
      </c>
      <c r="D256" s="156" t="s">
        <v>34</v>
      </c>
      <c r="E256" s="39" t="s">
        <v>484</v>
      </c>
      <c r="F256" s="157">
        <v>4160080</v>
      </c>
      <c r="G256" s="156">
        <v>42705</v>
      </c>
      <c r="H256" s="69" t="s">
        <v>826</v>
      </c>
      <c r="I256" s="69" t="s">
        <v>360</v>
      </c>
      <c r="J256" s="155" t="s">
        <v>361</v>
      </c>
      <c r="K256" s="158">
        <v>981547</v>
      </c>
    </row>
    <row r="257" spans="1:11" s="45" customFormat="1" ht="16.5">
      <c r="A257" s="30" t="s">
        <v>3121</v>
      </c>
      <c r="B257" s="36" t="s">
        <v>260</v>
      </c>
      <c r="C257" s="155" t="s">
        <v>34</v>
      </c>
      <c r="D257" s="156" t="s">
        <v>34</v>
      </c>
      <c r="E257" s="39" t="s">
        <v>484</v>
      </c>
      <c r="F257" s="157">
        <v>4160081</v>
      </c>
      <c r="G257" s="156">
        <v>42705</v>
      </c>
      <c r="H257" s="69" t="s">
        <v>827</v>
      </c>
      <c r="I257" s="69" t="s">
        <v>360</v>
      </c>
      <c r="J257" s="155" t="s">
        <v>361</v>
      </c>
      <c r="K257" s="158">
        <v>160278</v>
      </c>
    </row>
    <row r="258" spans="1:11" s="45" customFormat="1" ht="16.5">
      <c r="A258" s="30" t="s">
        <v>3121</v>
      </c>
      <c r="B258" s="36" t="s">
        <v>260</v>
      </c>
      <c r="C258" s="155" t="s">
        <v>34</v>
      </c>
      <c r="D258" s="156" t="s">
        <v>34</v>
      </c>
      <c r="E258" s="39" t="s">
        <v>484</v>
      </c>
      <c r="F258" s="157">
        <v>4160082</v>
      </c>
      <c r="G258" s="156">
        <v>42705</v>
      </c>
      <c r="H258" s="69" t="s">
        <v>828</v>
      </c>
      <c r="I258" s="69" t="s">
        <v>360</v>
      </c>
      <c r="J258" s="155" t="s">
        <v>361</v>
      </c>
      <c r="K258" s="158">
        <v>33396</v>
      </c>
    </row>
    <row r="259" spans="1:11" s="45" customFormat="1" ht="16.5">
      <c r="A259" s="30" t="s">
        <v>3121</v>
      </c>
      <c r="B259" s="36" t="s">
        <v>260</v>
      </c>
      <c r="C259" s="155" t="s">
        <v>34</v>
      </c>
      <c r="D259" s="156" t="s">
        <v>34</v>
      </c>
      <c r="E259" s="39" t="s">
        <v>484</v>
      </c>
      <c r="F259" s="157">
        <v>4160083</v>
      </c>
      <c r="G259" s="156">
        <v>42705</v>
      </c>
      <c r="H259" s="69" t="s">
        <v>829</v>
      </c>
      <c r="I259" s="69" t="s">
        <v>360</v>
      </c>
      <c r="J259" s="155" t="s">
        <v>361</v>
      </c>
      <c r="K259" s="158">
        <v>150183</v>
      </c>
    </row>
    <row r="260" spans="1:11" s="45" customFormat="1" ht="16.5">
      <c r="A260" s="30" t="s">
        <v>3121</v>
      </c>
      <c r="B260" s="36" t="s">
        <v>260</v>
      </c>
      <c r="C260" s="155" t="s">
        <v>34</v>
      </c>
      <c r="D260" s="156" t="s">
        <v>34</v>
      </c>
      <c r="E260" s="39" t="s">
        <v>484</v>
      </c>
      <c r="F260" s="157">
        <v>4160084</v>
      </c>
      <c r="G260" s="156">
        <v>42705</v>
      </c>
      <c r="H260" s="69" t="s">
        <v>830</v>
      </c>
      <c r="I260" s="69" t="s">
        <v>360</v>
      </c>
      <c r="J260" s="155" t="s">
        <v>361</v>
      </c>
      <c r="K260" s="158">
        <v>24931</v>
      </c>
    </row>
    <row r="261" spans="1:11" s="45" customFormat="1" ht="33">
      <c r="A261" s="30" t="s">
        <v>3121</v>
      </c>
      <c r="B261" s="36" t="s">
        <v>260</v>
      </c>
      <c r="C261" s="155" t="s">
        <v>34</v>
      </c>
      <c r="D261" s="156" t="s">
        <v>34</v>
      </c>
      <c r="E261" s="39" t="s">
        <v>484</v>
      </c>
      <c r="F261" s="157">
        <v>4160085</v>
      </c>
      <c r="G261" s="156">
        <v>42705</v>
      </c>
      <c r="H261" s="69" t="s">
        <v>831</v>
      </c>
      <c r="I261" s="69" t="s">
        <v>290</v>
      </c>
      <c r="J261" s="155" t="s">
        <v>291</v>
      </c>
      <c r="K261" s="158">
        <v>2278479</v>
      </c>
    </row>
    <row r="262" spans="1:11" s="45" customFormat="1" ht="16.5">
      <c r="A262" s="30" t="s">
        <v>3121</v>
      </c>
      <c r="B262" s="36" t="s">
        <v>260</v>
      </c>
      <c r="C262" s="155" t="s">
        <v>34</v>
      </c>
      <c r="D262" s="156" t="s">
        <v>34</v>
      </c>
      <c r="E262" s="39" t="s">
        <v>484</v>
      </c>
      <c r="F262" s="157">
        <v>4160086</v>
      </c>
      <c r="G262" s="156">
        <v>42705</v>
      </c>
      <c r="H262" s="69" t="s">
        <v>832</v>
      </c>
      <c r="I262" s="69" t="s">
        <v>360</v>
      </c>
      <c r="J262" s="155" t="s">
        <v>361</v>
      </c>
      <c r="K262" s="158">
        <v>390644</v>
      </c>
    </row>
    <row r="263" spans="1:11" s="45" customFormat="1" ht="16.5">
      <c r="A263" s="30" t="s">
        <v>3121</v>
      </c>
      <c r="B263" s="36" t="s">
        <v>260</v>
      </c>
      <c r="C263" s="155" t="s">
        <v>34</v>
      </c>
      <c r="D263" s="156" t="s">
        <v>34</v>
      </c>
      <c r="E263" s="39" t="s">
        <v>484</v>
      </c>
      <c r="F263" s="157">
        <v>4160087</v>
      </c>
      <c r="G263" s="156">
        <v>42705</v>
      </c>
      <c r="H263" s="69" t="s">
        <v>833</v>
      </c>
      <c r="I263" s="69" t="s">
        <v>360</v>
      </c>
      <c r="J263" s="155" t="s">
        <v>361</v>
      </c>
      <c r="K263" s="158">
        <v>496342</v>
      </c>
    </row>
    <row r="264" spans="1:11" s="45" customFormat="1" ht="16.5">
      <c r="A264" s="30" t="s">
        <v>3121</v>
      </c>
      <c r="B264" s="36" t="s">
        <v>260</v>
      </c>
      <c r="C264" s="155" t="s">
        <v>34</v>
      </c>
      <c r="D264" s="156" t="s">
        <v>34</v>
      </c>
      <c r="E264" s="39" t="s">
        <v>484</v>
      </c>
      <c r="F264" s="157">
        <v>4160088</v>
      </c>
      <c r="G264" s="156">
        <v>42705</v>
      </c>
      <c r="H264" s="69" t="s">
        <v>834</v>
      </c>
      <c r="I264" s="69" t="s">
        <v>360</v>
      </c>
      <c r="J264" s="155" t="s">
        <v>361</v>
      </c>
      <c r="K264" s="158">
        <v>30697</v>
      </c>
    </row>
    <row r="265" spans="1:11" s="45" customFormat="1" ht="16.5">
      <c r="A265" s="30" t="s">
        <v>3121</v>
      </c>
      <c r="B265" s="36" t="s">
        <v>260</v>
      </c>
      <c r="C265" s="155" t="s">
        <v>34</v>
      </c>
      <c r="D265" s="156" t="s">
        <v>34</v>
      </c>
      <c r="E265" s="39" t="s">
        <v>484</v>
      </c>
      <c r="F265" s="157">
        <v>4160089</v>
      </c>
      <c r="G265" s="156">
        <v>42705</v>
      </c>
      <c r="H265" s="69" t="s">
        <v>835</v>
      </c>
      <c r="I265" s="69" t="s">
        <v>360</v>
      </c>
      <c r="J265" s="155" t="s">
        <v>361</v>
      </c>
      <c r="K265" s="158">
        <v>42253</v>
      </c>
    </row>
    <row r="266" spans="1:11" s="45" customFormat="1" ht="16.5">
      <c r="A266" s="30" t="s">
        <v>3121</v>
      </c>
      <c r="B266" s="36" t="s">
        <v>260</v>
      </c>
      <c r="C266" s="155" t="s">
        <v>34</v>
      </c>
      <c r="D266" s="156" t="s">
        <v>34</v>
      </c>
      <c r="E266" s="39" t="s">
        <v>484</v>
      </c>
      <c r="F266" s="157">
        <v>4160090</v>
      </c>
      <c r="G266" s="156">
        <v>42705</v>
      </c>
      <c r="H266" s="69" t="s">
        <v>836</v>
      </c>
      <c r="I266" s="69" t="s">
        <v>360</v>
      </c>
      <c r="J266" s="155" t="s">
        <v>361</v>
      </c>
      <c r="K266" s="158">
        <v>62775</v>
      </c>
    </row>
    <row r="267" spans="1:11" s="45" customFormat="1" ht="16.5">
      <c r="A267" s="30" t="s">
        <v>3121</v>
      </c>
      <c r="B267" s="36" t="s">
        <v>260</v>
      </c>
      <c r="C267" s="155" t="s">
        <v>34</v>
      </c>
      <c r="D267" s="156" t="s">
        <v>34</v>
      </c>
      <c r="E267" s="39" t="s">
        <v>484</v>
      </c>
      <c r="F267" s="157">
        <v>4160091</v>
      </c>
      <c r="G267" s="156">
        <v>42705</v>
      </c>
      <c r="H267" s="69" t="s">
        <v>837</v>
      </c>
      <c r="I267" s="69" t="s">
        <v>360</v>
      </c>
      <c r="J267" s="155" t="s">
        <v>361</v>
      </c>
      <c r="K267" s="158">
        <v>85427</v>
      </c>
    </row>
    <row r="268" spans="1:11" s="45" customFormat="1" ht="16.5">
      <c r="A268" s="30" t="s">
        <v>3121</v>
      </c>
      <c r="B268" s="36" t="s">
        <v>260</v>
      </c>
      <c r="C268" s="155" t="s">
        <v>34</v>
      </c>
      <c r="D268" s="156" t="s">
        <v>34</v>
      </c>
      <c r="E268" s="39" t="s">
        <v>484</v>
      </c>
      <c r="F268" s="157">
        <v>4160092</v>
      </c>
      <c r="G268" s="156">
        <v>42705</v>
      </c>
      <c r="H268" s="69" t="s">
        <v>838</v>
      </c>
      <c r="I268" s="69" t="s">
        <v>360</v>
      </c>
      <c r="J268" s="155" t="s">
        <v>361</v>
      </c>
      <c r="K268" s="158">
        <v>947310</v>
      </c>
    </row>
    <row r="269" spans="1:11" s="45" customFormat="1" ht="33">
      <c r="A269" s="30" t="s">
        <v>3121</v>
      </c>
      <c r="B269" s="36" t="s">
        <v>35</v>
      </c>
      <c r="C269" s="159" t="s">
        <v>839</v>
      </c>
      <c r="D269" s="156">
        <v>42705</v>
      </c>
      <c r="E269" s="39" t="s">
        <v>485</v>
      </c>
      <c r="F269" s="157">
        <v>4160547</v>
      </c>
      <c r="G269" s="156">
        <v>42705</v>
      </c>
      <c r="H269" s="69" t="s">
        <v>840</v>
      </c>
      <c r="I269" s="69" t="s">
        <v>841</v>
      </c>
      <c r="J269" s="155" t="s">
        <v>842</v>
      </c>
      <c r="K269" s="158">
        <v>226695</v>
      </c>
    </row>
    <row r="270" spans="1:11" s="45" customFormat="1" ht="33">
      <c r="A270" s="30" t="s">
        <v>3121</v>
      </c>
      <c r="B270" s="35" t="s">
        <v>3</v>
      </c>
      <c r="C270" s="155" t="s">
        <v>34</v>
      </c>
      <c r="D270" s="156" t="s">
        <v>34</v>
      </c>
      <c r="E270" s="39" t="s">
        <v>485</v>
      </c>
      <c r="F270" s="157">
        <v>4160548</v>
      </c>
      <c r="G270" s="156">
        <v>42705</v>
      </c>
      <c r="H270" s="69" t="s">
        <v>843</v>
      </c>
      <c r="I270" s="69" t="s">
        <v>844</v>
      </c>
      <c r="J270" s="155" t="s">
        <v>81</v>
      </c>
      <c r="K270" s="158">
        <v>126586</v>
      </c>
    </row>
    <row r="271" spans="1:11" s="45" customFormat="1" ht="33">
      <c r="A271" s="30" t="s">
        <v>3121</v>
      </c>
      <c r="B271" s="69" t="s">
        <v>33</v>
      </c>
      <c r="C271" s="155" t="s">
        <v>34</v>
      </c>
      <c r="D271" s="156" t="s">
        <v>34</v>
      </c>
      <c r="E271" s="39" t="s">
        <v>485</v>
      </c>
      <c r="F271" s="157">
        <v>4160549</v>
      </c>
      <c r="G271" s="156">
        <v>42705</v>
      </c>
      <c r="H271" s="69" t="s">
        <v>845</v>
      </c>
      <c r="I271" s="69" t="s">
        <v>846</v>
      </c>
      <c r="J271" s="155" t="s">
        <v>847</v>
      </c>
      <c r="K271" s="158">
        <v>505750</v>
      </c>
    </row>
    <row r="272" spans="1:11" s="45" customFormat="1" ht="49.5">
      <c r="A272" s="30" t="s">
        <v>3121</v>
      </c>
      <c r="B272" s="35" t="s">
        <v>3</v>
      </c>
      <c r="C272" s="155" t="s">
        <v>34</v>
      </c>
      <c r="D272" s="156" t="s">
        <v>34</v>
      </c>
      <c r="E272" s="39" t="s">
        <v>485</v>
      </c>
      <c r="F272" s="157">
        <v>4160550</v>
      </c>
      <c r="G272" s="156">
        <v>42705</v>
      </c>
      <c r="H272" s="69" t="s">
        <v>848</v>
      </c>
      <c r="I272" s="69" t="s">
        <v>844</v>
      </c>
      <c r="J272" s="155" t="s">
        <v>81</v>
      </c>
      <c r="K272" s="158">
        <v>185476</v>
      </c>
    </row>
    <row r="273" spans="1:11" s="45" customFormat="1" ht="33">
      <c r="A273" s="30" t="s">
        <v>3121</v>
      </c>
      <c r="B273" s="36" t="s">
        <v>35</v>
      </c>
      <c r="C273" s="159" t="s">
        <v>849</v>
      </c>
      <c r="D273" s="160">
        <v>42709</v>
      </c>
      <c r="E273" s="39" t="s">
        <v>485</v>
      </c>
      <c r="F273" s="157">
        <v>4160551</v>
      </c>
      <c r="G273" s="156">
        <v>42709</v>
      </c>
      <c r="H273" s="69" t="s">
        <v>850</v>
      </c>
      <c r="I273" s="69" t="s">
        <v>851</v>
      </c>
      <c r="J273" s="155" t="s">
        <v>852</v>
      </c>
      <c r="K273" s="158">
        <v>119000</v>
      </c>
    </row>
    <row r="274" spans="1:11" s="45" customFormat="1" ht="16.5">
      <c r="A274" s="30" t="s">
        <v>3121</v>
      </c>
      <c r="B274" s="69" t="s">
        <v>33</v>
      </c>
      <c r="C274" s="155" t="s">
        <v>34</v>
      </c>
      <c r="D274" s="156" t="s">
        <v>34</v>
      </c>
      <c r="E274" s="39" t="s">
        <v>485</v>
      </c>
      <c r="F274" s="157">
        <v>4160552</v>
      </c>
      <c r="G274" s="156">
        <v>42711</v>
      </c>
      <c r="H274" s="69" t="s">
        <v>853</v>
      </c>
      <c r="I274" s="69" t="s">
        <v>846</v>
      </c>
      <c r="J274" s="155" t="s">
        <v>847</v>
      </c>
      <c r="K274" s="158">
        <v>833000</v>
      </c>
    </row>
    <row r="275" spans="1:11" s="45" customFormat="1" ht="49.5">
      <c r="A275" s="30" t="s">
        <v>3121</v>
      </c>
      <c r="B275" s="35" t="s">
        <v>3</v>
      </c>
      <c r="C275" s="155" t="s">
        <v>34</v>
      </c>
      <c r="D275" s="156" t="s">
        <v>34</v>
      </c>
      <c r="E275" s="39" t="s">
        <v>485</v>
      </c>
      <c r="F275" s="157">
        <v>4160553</v>
      </c>
      <c r="G275" s="156">
        <v>42713</v>
      </c>
      <c r="H275" s="69" t="s">
        <v>854</v>
      </c>
      <c r="I275" s="69" t="s">
        <v>844</v>
      </c>
      <c r="J275" s="155" t="s">
        <v>81</v>
      </c>
      <c r="K275" s="158">
        <v>104459</v>
      </c>
    </row>
    <row r="276" spans="1:11" s="45" customFormat="1" ht="16.5">
      <c r="A276" s="30" t="s">
        <v>3121</v>
      </c>
      <c r="B276" s="69" t="s">
        <v>33</v>
      </c>
      <c r="C276" s="155" t="s">
        <v>34</v>
      </c>
      <c r="D276" s="156" t="s">
        <v>34</v>
      </c>
      <c r="E276" s="39" t="s">
        <v>484</v>
      </c>
      <c r="F276" s="157">
        <v>4160098</v>
      </c>
      <c r="G276" s="156">
        <v>42713</v>
      </c>
      <c r="H276" s="69" t="s">
        <v>855</v>
      </c>
      <c r="I276" s="69" t="s">
        <v>856</v>
      </c>
      <c r="J276" s="155" t="s">
        <v>288</v>
      </c>
      <c r="K276" s="158">
        <v>125964</v>
      </c>
    </row>
    <row r="277" spans="1:11" s="45" customFormat="1" ht="33">
      <c r="A277" s="30" t="s">
        <v>3121</v>
      </c>
      <c r="B277" s="69" t="s">
        <v>33</v>
      </c>
      <c r="C277" s="155" t="s">
        <v>34</v>
      </c>
      <c r="D277" s="156" t="s">
        <v>34</v>
      </c>
      <c r="E277" s="39" t="s">
        <v>485</v>
      </c>
      <c r="F277" s="157">
        <v>4160555</v>
      </c>
      <c r="G277" s="156">
        <v>42716</v>
      </c>
      <c r="H277" s="69" t="s">
        <v>857</v>
      </c>
      <c r="I277" s="69" t="s">
        <v>851</v>
      </c>
      <c r="J277" s="155" t="s">
        <v>852</v>
      </c>
      <c r="K277" s="158">
        <v>934150</v>
      </c>
    </row>
    <row r="278" spans="1:11" s="45" customFormat="1" ht="16.5">
      <c r="A278" s="30" t="s">
        <v>3121</v>
      </c>
      <c r="B278" s="31" t="s">
        <v>2139</v>
      </c>
      <c r="C278" s="155" t="s">
        <v>34</v>
      </c>
      <c r="D278" s="156" t="s">
        <v>34</v>
      </c>
      <c r="E278" s="39" t="s">
        <v>485</v>
      </c>
      <c r="F278" s="157">
        <v>4160557</v>
      </c>
      <c r="G278" s="156">
        <v>42717</v>
      </c>
      <c r="H278" s="35" t="s">
        <v>858</v>
      </c>
      <c r="I278" s="69" t="s">
        <v>859</v>
      </c>
      <c r="J278" s="155" t="s">
        <v>860</v>
      </c>
      <c r="K278" s="158">
        <v>14055</v>
      </c>
    </row>
    <row r="279" spans="1:11" s="45" customFormat="1" ht="33">
      <c r="A279" s="30" t="s">
        <v>3121</v>
      </c>
      <c r="B279" s="31" t="s">
        <v>2139</v>
      </c>
      <c r="C279" s="155" t="s">
        <v>34</v>
      </c>
      <c r="D279" s="156" t="s">
        <v>34</v>
      </c>
      <c r="E279" s="155" t="s">
        <v>485</v>
      </c>
      <c r="F279" s="157">
        <v>4160559</v>
      </c>
      <c r="G279" s="156">
        <v>42717</v>
      </c>
      <c r="H279" s="69" t="s">
        <v>861</v>
      </c>
      <c r="I279" s="69" t="s">
        <v>862</v>
      </c>
      <c r="J279" s="155" t="s">
        <v>65</v>
      </c>
      <c r="K279" s="158">
        <v>1154821</v>
      </c>
    </row>
    <row r="280" spans="1:11" s="45" customFormat="1" ht="33">
      <c r="A280" s="30" t="s">
        <v>3121</v>
      </c>
      <c r="B280" s="36" t="s">
        <v>260</v>
      </c>
      <c r="C280" s="155" t="s">
        <v>34</v>
      </c>
      <c r="D280" s="156" t="s">
        <v>34</v>
      </c>
      <c r="E280" s="39" t="s">
        <v>484</v>
      </c>
      <c r="F280" s="157">
        <v>4160100</v>
      </c>
      <c r="G280" s="156">
        <v>42717</v>
      </c>
      <c r="H280" s="69" t="s">
        <v>863</v>
      </c>
      <c r="I280" s="69" t="s">
        <v>864</v>
      </c>
      <c r="J280" s="155" t="s">
        <v>865</v>
      </c>
      <c r="K280" s="158">
        <v>4671440</v>
      </c>
    </row>
    <row r="281" spans="1:11" s="45" customFormat="1" ht="33">
      <c r="A281" s="30" t="s">
        <v>3121</v>
      </c>
      <c r="B281" s="36" t="s">
        <v>260</v>
      </c>
      <c r="C281" s="155" t="s">
        <v>34</v>
      </c>
      <c r="D281" s="156" t="s">
        <v>34</v>
      </c>
      <c r="E281" s="39" t="s">
        <v>484</v>
      </c>
      <c r="F281" s="157">
        <v>4160103</v>
      </c>
      <c r="G281" s="156">
        <v>42717</v>
      </c>
      <c r="H281" s="69" t="s">
        <v>866</v>
      </c>
      <c r="I281" s="69" t="s">
        <v>867</v>
      </c>
      <c r="J281" s="155" t="s">
        <v>868</v>
      </c>
      <c r="K281" s="158">
        <v>492303</v>
      </c>
    </row>
    <row r="282" spans="1:11" s="45" customFormat="1" ht="16.5">
      <c r="A282" s="30" t="s">
        <v>3121</v>
      </c>
      <c r="B282" s="36" t="s">
        <v>260</v>
      </c>
      <c r="C282" s="155" t="s">
        <v>34</v>
      </c>
      <c r="D282" s="156" t="s">
        <v>34</v>
      </c>
      <c r="E282" s="39" t="s">
        <v>484</v>
      </c>
      <c r="F282" s="157">
        <v>4160104</v>
      </c>
      <c r="G282" s="156">
        <v>42717</v>
      </c>
      <c r="H282" s="69" t="s">
        <v>869</v>
      </c>
      <c r="I282" s="69" t="s">
        <v>870</v>
      </c>
      <c r="J282" s="155" t="s">
        <v>871</v>
      </c>
      <c r="K282" s="158">
        <v>169087</v>
      </c>
    </row>
    <row r="283" spans="1:11" s="45" customFormat="1" ht="16.5">
      <c r="A283" s="30" t="s">
        <v>3121</v>
      </c>
      <c r="B283" s="69" t="s">
        <v>33</v>
      </c>
      <c r="C283" s="155" t="s">
        <v>34</v>
      </c>
      <c r="D283" s="156" t="s">
        <v>34</v>
      </c>
      <c r="E283" s="39" t="s">
        <v>484</v>
      </c>
      <c r="F283" s="157">
        <v>4160105</v>
      </c>
      <c r="G283" s="156">
        <v>42718</v>
      </c>
      <c r="H283" s="69" t="s">
        <v>872</v>
      </c>
      <c r="I283" s="69" t="s">
        <v>873</v>
      </c>
      <c r="J283" s="155" t="s">
        <v>874</v>
      </c>
      <c r="K283" s="158">
        <v>263940</v>
      </c>
    </row>
    <row r="284" spans="1:11" s="45" customFormat="1" ht="16.5">
      <c r="A284" s="30" t="s">
        <v>3121</v>
      </c>
      <c r="B284" s="36" t="s">
        <v>260</v>
      </c>
      <c r="C284" s="155" t="s">
        <v>34</v>
      </c>
      <c r="D284" s="156" t="s">
        <v>34</v>
      </c>
      <c r="E284" s="39" t="s">
        <v>484</v>
      </c>
      <c r="F284" s="157">
        <v>4160106</v>
      </c>
      <c r="G284" s="156">
        <v>42718</v>
      </c>
      <c r="H284" s="69" t="s">
        <v>875</v>
      </c>
      <c r="I284" s="69" t="s">
        <v>876</v>
      </c>
      <c r="J284" s="155" t="s">
        <v>877</v>
      </c>
      <c r="K284" s="158">
        <v>374743</v>
      </c>
    </row>
    <row r="285" spans="1:11" s="45" customFormat="1" ht="16.5">
      <c r="A285" s="30" t="s">
        <v>3121</v>
      </c>
      <c r="B285" s="36" t="s">
        <v>260</v>
      </c>
      <c r="C285" s="155" t="s">
        <v>34</v>
      </c>
      <c r="D285" s="156" t="s">
        <v>34</v>
      </c>
      <c r="E285" s="39" t="s">
        <v>484</v>
      </c>
      <c r="F285" s="157">
        <v>4160107</v>
      </c>
      <c r="G285" s="156">
        <v>42718</v>
      </c>
      <c r="H285" s="69" t="s">
        <v>878</v>
      </c>
      <c r="I285" s="69" t="s">
        <v>879</v>
      </c>
      <c r="J285" s="155" t="s">
        <v>880</v>
      </c>
      <c r="K285" s="158">
        <v>490681</v>
      </c>
    </row>
    <row r="286" spans="1:11" s="45" customFormat="1" ht="33">
      <c r="A286" s="30" t="s">
        <v>3121</v>
      </c>
      <c r="B286" s="36" t="s">
        <v>260</v>
      </c>
      <c r="C286" s="155" t="s">
        <v>34</v>
      </c>
      <c r="D286" s="156" t="s">
        <v>34</v>
      </c>
      <c r="E286" s="39" t="s">
        <v>484</v>
      </c>
      <c r="F286" s="157">
        <v>4160108</v>
      </c>
      <c r="G286" s="156">
        <v>42718</v>
      </c>
      <c r="H286" s="69" t="s">
        <v>881</v>
      </c>
      <c r="I286" s="69" t="s">
        <v>360</v>
      </c>
      <c r="J286" s="155" t="s">
        <v>361</v>
      </c>
      <c r="K286" s="158">
        <v>853717</v>
      </c>
    </row>
    <row r="287" spans="1:11" s="45" customFormat="1" ht="16.5">
      <c r="A287" s="30" t="s">
        <v>3121</v>
      </c>
      <c r="B287" s="36" t="s">
        <v>260</v>
      </c>
      <c r="C287" s="155" t="s">
        <v>34</v>
      </c>
      <c r="D287" s="156" t="s">
        <v>34</v>
      </c>
      <c r="E287" s="39" t="s">
        <v>484</v>
      </c>
      <c r="F287" s="157">
        <v>4160109</v>
      </c>
      <c r="G287" s="156">
        <v>42718</v>
      </c>
      <c r="H287" s="69" t="s">
        <v>882</v>
      </c>
      <c r="I287" s="69" t="s">
        <v>856</v>
      </c>
      <c r="J287" s="155" t="s">
        <v>288</v>
      </c>
      <c r="K287" s="158">
        <v>1042241</v>
      </c>
    </row>
    <row r="288" spans="1:11" s="45" customFormat="1" ht="33">
      <c r="A288" s="30" t="s">
        <v>3121</v>
      </c>
      <c r="B288" s="36" t="s">
        <v>21</v>
      </c>
      <c r="C288" s="159" t="s">
        <v>883</v>
      </c>
      <c r="D288" s="156">
        <v>40452</v>
      </c>
      <c r="E288" s="39" t="s">
        <v>485</v>
      </c>
      <c r="F288" s="161">
        <v>4160561</v>
      </c>
      <c r="G288" s="156">
        <v>42718</v>
      </c>
      <c r="H288" s="35" t="s">
        <v>884</v>
      </c>
      <c r="I288" s="69" t="s">
        <v>885</v>
      </c>
      <c r="J288" s="155" t="s">
        <v>886</v>
      </c>
      <c r="K288" s="158">
        <v>60000</v>
      </c>
    </row>
    <row r="289" spans="1:11" s="45" customFormat="1" ht="16.5">
      <c r="A289" s="30" t="s">
        <v>3121</v>
      </c>
      <c r="B289" s="36" t="s">
        <v>35</v>
      </c>
      <c r="C289" s="159" t="s">
        <v>887</v>
      </c>
      <c r="D289" s="156">
        <v>42293</v>
      </c>
      <c r="E289" s="39" t="s">
        <v>485</v>
      </c>
      <c r="F289" s="157">
        <v>4160562</v>
      </c>
      <c r="G289" s="156">
        <v>42718</v>
      </c>
      <c r="H289" s="35" t="s">
        <v>888</v>
      </c>
      <c r="I289" s="69" t="s">
        <v>889</v>
      </c>
      <c r="J289" s="155" t="s">
        <v>890</v>
      </c>
      <c r="K289" s="158">
        <v>157881</v>
      </c>
    </row>
    <row r="290" spans="1:11" s="45" customFormat="1" ht="16.5">
      <c r="A290" s="30" t="s">
        <v>3121</v>
      </c>
      <c r="B290" s="36" t="s">
        <v>35</v>
      </c>
      <c r="C290" s="155" t="s">
        <v>34</v>
      </c>
      <c r="D290" s="156" t="s">
        <v>34</v>
      </c>
      <c r="E290" s="39" t="s">
        <v>485</v>
      </c>
      <c r="F290" s="157">
        <v>4160563</v>
      </c>
      <c r="G290" s="156">
        <v>42718</v>
      </c>
      <c r="H290" s="69" t="s">
        <v>891</v>
      </c>
      <c r="I290" s="69" t="s">
        <v>892</v>
      </c>
      <c r="J290" s="155" t="s">
        <v>893</v>
      </c>
      <c r="K290" s="158">
        <v>366663</v>
      </c>
    </row>
    <row r="291" spans="1:11" s="45" customFormat="1" ht="16.5">
      <c r="A291" s="30" t="s">
        <v>3121</v>
      </c>
      <c r="B291" s="36" t="s">
        <v>35</v>
      </c>
      <c r="C291" s="155" t="s">
        <v>34</v>
      </c>
      <c r="D291" s="156" t="s">
        <v>34</v>
      </c>
      <c r="E291" s="39" t="s">
        <v>485</v>
      </c>
      <c r="F291" s="157">
        <v>4160564</v>
      </c>
      <c r="G291" s="156">
        <v>42718</v>
      </c>
      <c r="H291" s="69" t="s">
        <v>894</v>
      </c>
      <c r="I291" s="69" t="s">
        <v>892</v>
      </c>
      <c r="J291" s="155" t="s">
        <v>893</v>
      </c>
      <c r="K291" s="158">
        <v>76559</v>
      </c>
    </row>
    <row r="292" spans="1:11" s="45" customFormat="1" ht="33">
      <c r="A292" s="30" t="s">
        <v>3121</v>
      </c>
      <c r="B292" s="36" t="s">
        <v>21</v>
      </c>
      <c r="C292" s="159" t="s">
        <v>895</v>
      </c>
      <c r="D292" s="156">
        <v>42279</v>
      </c>
      <c r="E292" s="39" t="s">
        <v>485</v>
      </c>
      <c r="F292" s="161">
        <v>4160565</v>
      </c>
      <c r="G292" s="156">
        <v>42718</v>
      </c>
      <c r="H292" s="35" t="s">
        <v>896</v>
      </c>
      <c r="I292" s="69" t="s">
        <v>897</v>
      </c>
      <c r="J292" s="155" t="s">
        <v>898</v>
      </c>
      <c r="K292" s="158">
        <v>157954</v>
      </c>
    </row>
    <row r="293" spans="1:11" s="45" customFormat="1" ht="16.5">
      <c r="A293" s="30" t="s">
        <v>3121</v>
      </c>
      <c r="B293" s="36" t="s">
        <v>35</v>
      </c>
      <c r="C293" s="159" t="s">
        <v>899</v>
      </c>
      <c r="D293" s="160">
        <v>42293</v>
      </c>
      <c r="E293" s="39" t="s">
        <v>485</v>
      </c>
      <c r="F293" s="157">
        <v>4160566</v>
      </c>
      <c r="G293" s="156">
        <v>42718</v>
      </c>
      <c r="H293" s="35" t="s">
        <v>900</v>
      </c>
      <c r="I293" s="69" t="s">
        <v>901</v>
      </c>
      <c r="J293" s="155" t="s">
        <v>902</v>
      </c>
      <c r="K293" s="158">
        <v>157755</v>
      </c>
    </row>
    <row r="294" spans="1:11" s="45" customFormat="1" ht="33">
      <c r="A294" s="30" t="s">
        <v>3121</v>
      </c>
      <c r="B294" s="36" t="s">
        <v>35</v>
      </c>
      <c r="C294" s="159" t="s">
        <v>903</v>
      </c>
      <c r="D294" s="156">
        <v>42716</v>
      </c>
      <c r="E294" s="39" t="s">
        <v>485</v>
      </c>
      <c r="F294" s="157">
        <v>4160567</v>
      </c>
      <c r="G294" s="156">
        <v>42718</v>
      </c>
      <c r="H294" s="69" t="s">
        <v>904</v>
      </c>
      <c r="I294" s="69" t="s">
        <v>905</v>
      </c>
      <c r="J294" s="155" t="s">
        <v>906</v>
      </c>
      <c r="K294" s="158">
        <v>377287</v>
      </c>
    </row>
    <row r="295" spans="1:11" s="45" customFormat="1" ht="16.5">
      <c r="A295" s="30" t="s">
        <v>3121</v>
      </c>
      <c r="B295" s="36" t="s">
        <v>35</v>
      </c>
      <c r="C295" s="159" t="s">
        <v>899</v>
      </c>
      <c r="D295" s="160">
        <v>42293</v>
      </c>
      <c r="E295" s="39" t="s">
        <v>485</v>
      </c>
      <c r="F295" s="157">
        <v>4160569</v>
      </c>
      <c r="G295" s="156">
        <v>42718</v>
      </c>
      <c r="H295" s="35" t="s">
        <v>907</v>
      </c>
      <c r="I295" s="69" t="s">
        <v>901</v>
      </c>
      <c r="J295" s="155" t="s">
        <v>902</v>
      </c>
      <c r="K295" s="158">
        <v>478666</v>
      </c>
    </row>
    <row r="296" spans="1:11" s="45" customFormat="1" ht="16.5">
      <c r="A296" s="30" t="s">
        <v>3121</v>
      </c>
      <c r="B296" s="36" t="s">
        <v>260</v>
      </c>
      <c r="C296" s="155" t="s">
        <v>34</v>
      </c>
      <c r="D296" s="156" t="s">
        <v>34</v>
      </c>
      <c r="E296" s="39" t="s">
        <v>484</v>
      </c>
      <c r="F296" s="157">
        <v>4160110</v>
      </c>
      <c r="G296" s="156">
        <v>42719</v>
      </c>
      <c r="H296" s="69" t="s">
        <v>908</v>
      </c>
      <c r="I296" s="69" t="s">
        <v>856</v>
      </c>
      <c r="J296" s="155" t="s">
        <v>288</v>
      </c>
      <c r="K296" s="158">
        <v>466068</v>
      </c>
    </row>
    <row r="297" spans="1:11" s="45" customFormat="1" ht="16.5">
      <c r="A297" s="30" t="s">
        <v>3121</v>
      </c>
      <c r="B297" s="36" t="s">
        <v>35</v>
      </c>
      <c r="C297" s="159" t="s">
        <v>899</v>
      </c>
      <c r="D297" s="160">
        <v>42293</v>
      </c>
      <c r="E297" s="39" t="s">
        <v>485</v>
      </c>
      <c r="F297" s="157">
        <v>4160570</v>
      </c>
      <c r="G297" s="156">
        <v>42719</v>
      </c>
      <c r="H297" s="35" t="s">
        <v>909</v>
      </c>
      <c r="I297" s="69" t="s">
        <v>901</v>
      </c>
      <c r="J297" s="155" t="s">
        <v>902</v>
      </c>
      <c r="K297" s="158">
        <v>158001</v>
      </c>
    </row>
    <row r="298" spans="1:11" s="45" customFormat="1" ht="16.5">
      <c r="A298" s="30" t="s">
        <v>3121</v>
      </c>
      <c r="B298" s="36" t="s">
        <v>35</v>
      </c>
      <c r="C298" s="159" t="s">
        <v>899</v>
      </c>
      <c r="D298" s="160">
        <v>42293</v>
      </c>
      <c r="E298" s="39" t="s">
        <v>485</v>
      </c>
      <c r="F298" s="157">
        <v>4160571</v>
      </c>
      <c r="G298" s="156">
        <v>42719</v>
      </c>
      <c r="H298" s="35" t="s">
        <v>910</v>
      </c>
      <c r="I298" s="69" t="s">
        <v>901</v>
      </c>
      <c r="J298" s="155" t="s">
        <v>902</v>
      </c>
      <c r="K298" s="158">
        <v>105334</v>
      </c>
    </row>
    <row r="299" spans="1:11" s="45" customFormat="1" ht="16.5">
      <c r="A299" s="30" t="s">
        <v>3121</v>
      </c>
      <c r="B299" s="36" t="s">
        <v>35</v>
      </c>
      <c r="C299" s="159" t="s">
        <v>899</v>
      </c>
      <c r="D299" s="160">
        <v>42293</v>
      </c>
      <c r="E299" s="39" t="s">
        <v>485</v>
      </c>
      <c r="F299" s="157">
        <v>4160572</v>
      </c>
      <c r="G299" s="156">
        <v>42719</v>
      </c>
      <c r="H299" s="35" t="s">
        <v>911</v>
      </c>
      <c r="I299" s="69" t="s">
        <v>901</v>
      </c>
      <c r="J299" s="155" t="s">
        <v>902</v>
      </c>
      <c r="K299" s="158">
        <v>105334</v>
      </c>
    </row>
    <row r="300" spans="1:11" s="45" customFormat="1" ht="16.5">
      <c r="A300" s="30" t="s">
        <v>3121</v>
      </c>
      <c r="B300" s="36" t="s">
        <v>260</v>
      </c>
      <c r="C300" s="155" t="s">
        <v>34</v>
      </c>
      <c r="D300" s="156" t="s">
        <v>34</v>
      </c>
      <c r="E300" s="39" t="s">
        <v>484</v>
      </c>
      <c r="F300" s="157">
        <v>4160111</v>
      </c>
      <c r="G300" s="156">
        <v>42720</v>
      </c>
      <c r="H300" s="69" t="s">
        <v>912</v>
      </c>
      <c r="I300" s="69" t="s">
        <v>360</v>
      </c>
      <c r="J300" s="155" t="s">
        <v>361</v>
      </c>
      <c r="K300" s="158">
        <v>1180023</v>
      </c>
    </row>
    <row r="301" spans="1:11" s="45" customFormat="1" ht="16.5">
      <c r="A301" s="30" t="s">
        <v>3121</v>
      </c>
      <c r="B301" s="36" t="s">
        <v>260</v>
      </c>
      <c r="C301" s="155" t="s">
        <v>34</v>
      </c>
      <c r="D301" s="156" t="s">
        <v>34</v>
      </c>
      <c r="E301" s="39" t="s">
        <v>484</v>
      </c>
      <c r="F301" s="157">
        <v>4160112</v>
      </c>
      <c r="G301" s="156">
        <v>42720</v>
      </c>
      <c r="H301" s="69" t="s">
        <v>913</v>
      </c>
      <c r="I301" s="69" t="s">
        <v>879</v>
      </c>
      <c r="J301" s="155" t="s">
        <v>880</v>
      </c>
      <c r="K301" s="158">
        <v>1279595</v>
      </c>
    </row>
    <row r="302" spans="1:11" s="45" customFormat="1" ht="33">
      <c r="A302" s="30" t="s">
        <v>3121</v>
      </c>
      <c r="B302" s="36" t="s">
        <v>35</v>
      </c>
      <c r="C302" s="159" t="s">
        <v>899</v>
      </c>
      <c r="D302" s="160">
        <v>42293</v>
      </c>
      <c r="E302" s="39" t="s">
        <v>485</v>
      </c>
      <c r="F302" s="157">
        <v>4160573</v>
      </c>
      <c r="G302" s="156">
        <v>42720</v>
      </c>
      <c r="H302" s="35" t="s">
        <v>914</v>
      </c>
      <c r="I302" s="69" t="s">
        <v>901</v>
      </c>
      <c r="J302" s="155" t="s">
        <v>902</v>
      </c>
      <c r="K302" s="158">
        <v>26334</v>
      </c>
    </row>
    <row r="303" spans="1:11" s="45" customFormat="1" ht="49.5">
      <c r="A303" s="30" t="s">
        <v>3121</v>
      </c>
      <c r="B303" s="35" t="s">
        <v>3</v>
      </c>
      <c r="C303" s="155" t="s">
        <v>34</v>
      </c>
      <c r="D303" s="156" t="s">
        <v>34</v>
      </c>
      <c r="E303" s="39" t="s">
        <v>485</v>
      </c>
      <c r="F303" s="157">
        <v>4160574</v>
      </c>
      <c r="G303" s="156">
        <v>42723</v>
      </c>
      <c r="H303" s="69" t="s">
        <v>915</v>
      </c>
      <c r="I303" s="69" t="s">
        <v>844</v>
      </c>
      <c r="J303" s="155" t="s">
        <v>81</v>
      </c>
      <c r="K303" s="158">
        <v>189931</v>
      </c>
    </row>
    <row r="304" spans="1:11" s="45" customFormat="1" ht="33">
      <c r="A304" s="30" t="s">
        <v>3121</v>
      </c>
      <c r="B304" s="36" t="s">
        <v>260</v>
      </c>
      <c r="C304" s="155" t="s">
        <v>34</v>
      </c>
      <c r="D304" s="156" t="s">
        <v>34</v>
      </c>
      <c r="E304" s="39" t="s">
        <v>484</v>
      </c>
      <c r="F304" s="157">
        <v>4160115</v>
      </c>
      <c r="G304" s="156">
        <v>42727</v>
      </c>
      <c r="H304" s="69" t="s">
        <v>916</v>
      </c>
      <c r="I304" s="69" t="s">
        <v>360</v>
      </c>
      <c r="J304" s="155" t="s">
        <v>361</v>
      </c>
      <c r="K304" s="158">
        <v>192121</v>
      </c>
    </row>
    <row r="305" spans="1:11" s="45" customFormat="1" ht="16.5">
      <c r="A305" s="30" t="s">
        <v>3121</v>
      </c>
      <c r="B305" s="69" t="s">
        <v>33</v>
      </c>
      <c r="C305" s="155" t="s">
        <v>34</v>
      </c>
      <c r="D305" s="156" t="s">
        <v>34</v>
      </c>
      <c r="E305" s="39" t="s">
        <v>484</v>
      </c>
      <c r="F305" s="157">
        <v>4160116</v>
      </c>
      <c r="G305" s="156">
        <v>42730</v>
      </c>
      <c r="H305" s="69" t="s">
        <v>917</v>
      </c>
      <c r="I305" s="69" t="s">
        <v>918</v>
      </c>
      <c r="J305" s="155" t="s">
        <v>919</v>
      </c>
      <c r="K305" s="158">
        <v>144942</v>
      </c>
    </row>
    <row r="306" spans="1:11" s="45" customFormat="1" ht="33">
      <c r="A306" s="30" t="s">
        <v>3121</v>
      </c>
      <c r="B306" s="69" t="s">
        <v>33</v>
      </c>
      <c r="C306" s="155" t="s">
        <v>34</v>
      </c>
      <c r="D306" s="156" t="s">
        <v>34</v>
      </c>
      <c r="E306" s="39" t="s">
        <v>484</v>
      </c>
      <c r="F306" s="157">
        <v>4160118</v>
      </c>
      <c r="G306" s="156">
        <v>42730</v>
      </c>
      <c r="H306" s="69" t="s">
        <v>920</v>
      </c>
      <c r="I306" s="69" t="s">
        <v>921</v>
      </c>
      <c r="J306" s="155" t="s">
        <v>922</v>
      </c>
      <c r="K306" s="158">
        <v>2303954</v>
      </c>
    </row>
    <row r="307" spans="1:11" s="45" customFormat="1" ht="33">
      <c r="A307" s="30" t="s">
        <v>3121</v>
      </c>
      <c r="B307" s="31" t="s">
        <v>2139</v>
      </c>
      <c r="C307" s="155" t="s">
        <v>34</v>
      </c>
      <c r="D307" s="156" t="s">
        <v>34</v>
      </c>
      <c r="E307" s="39" t="s">
        <v>485</v>
      </c>
      <c r="F307" s="157">
        <v>4160576</v>
      </c>
      <c r="G307" s="156">
        <v>42730</v>
      </c>
      <c r="H307" s="69" t="s">
        <v>923</v>
      </c>
      <c r="I307" s="69" t="s">
        <v>924</v>
      </c>
      <c r="J307" s="155" t="s">
        <v>925</v>
      </c>
      <c r="K307" s="158">
        <v>52486</v>
      </c>
    </row>
    <row r="308" spans="1:11" s="45" customFormat="1" ht="33">
      <c r="A308" s="30" t="s">
        <v>3121</v>
      </c>
      <c r="B308" s="36" t="s">
        <v>35</v>
      </c>
      <c r="C308" s="159" t="s">
        <v>899</v>
      </c>
      <c r="D308" s="160">
        <v>42293</v>
      </c>
      <c r="E308" s="39" t="s">
        <v>485</v>
      </c>
      <c r="F308" s="157">
        <v>4160577</v>
      </c>
      <c r="G308" s="156">
        <v>42731</v>
      </c>
      <c r="H308" s="35" t="s">
        <v>926</v>
      </c>
      <c r="I308" s="69" t="s">
        <v>901</v>
      </c>
      <c r="J308" s="155" t="s">
        <v>902</v>
      </c>
      <c r="K308" s="158">
        <v>26334</v>
      </c>
    </row>
    <row r="309" spans="1:11" s="45" customFormat="1" ht="16.5">
      <c r="A309" s="30" t="s">
        <v>3121</v>
      </c>
      <c r="B309" s="36" t="s">
        <v>35</v>
      </c>
      <c r="C309" s="159" t="s">
        <v>899</v>
      </c>
      <c r="D309" s="160">
        <v>42293</v>
      </c>
      <c r="E309" s="39" t="s">
        <v>485</v>
      </c>
      <c r="F309" s="157">
        <v>4160578</v>
      </c>
      <c r="G309" s="156">
        <v>42731</v>
      </c>
      <c r="H309" s="35" t="s">
        <v>927</v>
      </c>
      <c r="I309" s="69" t="s">
        <v>901</v>
      </c>
      <c r="J309" s="155" t="s">
        <v>902</v>
      </c>
      <c r="K309" s="158">
        <v>105361</v>
      </c>
    </row>
    <row r="310" spans="1:11" s="45" customFormat="1" ht="16.5">
      <c r="A310" s="30" t="s">
        <v>3121</v>
      </c>
      <c r="B310" s="36" t="s">
        <v>35</v>
      </c>
      <c r="C310" s="159" t="s">
        <v>899</v>
      </c>
      <c r="D310" s="160">
        <v>42293</v>
      </c>
      <c r="E310" s="39" t="s">
        <v>485</v>
      </c>
      <c r="F310" s="157">
        <v>4160579</v>
      </c>
      <c r="G310" s="156">
        <v>42731</v>
      </c>
      <c r="H310" s="35" t="s">
        <v>909</v>
      </c>
      <c r="I310" s="69" t="s">
        <v>901</v>
      </c>
      <c r="J310" s="155" t="s">
        <v>902</v>
      </c>
      <c r="K310" s="158">
        <v>158042</v>
      </c>
    </row>
    <row r="311" spans="1:11" s="45" customFormat="1" ht="16.5">
      <c r="A311" s="30" t="s">
        <v>3121</v>
      </c>
      <c r="B311" s="36" t="s">
        <v>35</v>
      </c>
      <c r="C311" s="159" t="s">
        <v>899</v>
      </c>
      <c r="D311" s="160">
        <v>42293</v>
      </c>
      <c r="E311" s="39" t="s">
        <v>485</v>
      </c>
      <c r="F311" s="157">
        <v>4160580</v>
      </c>
      <c r="G311" s="156">
        <v>42731</v>
      </c>
      <c r="H311" s="35" t="s">
        <v>928</v>
      </c>
      <c r="I311" s="69" t="s">
        <v>901</v>
      </c>
      <c r="J311" s="155" t="s">
        <v>902</v>
      </c>
      <c r="K311" s="158">
        <v>158042</v>
      </c>
    </row>
    <row r="312" spans="1:11" s="45" customFormat="1" ht="16.5">
      <c r="A312" s="30" t="s">
        <v>3121</v>
      </c>
      <c r="B312" s="36" t="s">
        <v>35</v>
      </c>
      <c r="C312" s="159" t="s">
        <v>887</v>
      </c>
      <c r="D312" s="156">
        <v>42293</v>
      </c>
      <c r="E312" s="39" t="s">
        <v>485</v>
      </c>
      <c r="F312" s="157">
        <v>4160581</v>
      </c>
      <c r="G312" s="156">
        <v>42731</v>
      </c>
      <c r="H312" s="35" t="s">
        <v>896</v>
      </c>
      <c r="I312" s="69" t="s">
        <v>889</v>
      </c>
      <c r="J312" s="155" t="s">
        <v>890</v>
      </c>
      <c r="K312" s="158">
        <v>157996</v>
      </c>
    </row>
    <row r="313" spans="1:11" s="45" customFormat="1" ht="33">
      <c r="A313" s="30" t="s">
        <v>3121</v>
      </c>
      <c r="B313" s="36" t="s">
        <v>21</v>
      </c>
      <c r="C313" s="159" t="s">
        <v>895</v>
      </c>
      <c r="D313" s="156">
        <v>42279</v>
      </c>
      <c r="E313" s="39" t="s">
        <v>485</v>
      </c>
      <c r="F313" s="161">
        <v>4160582</v>
      </c>
      <c r="G313" s="156">
        <v>42731</v>
      </c>
      <c r="H313" s="35" t="s">
        <v>929</v>
      </c>
      <c r="I313" s="69" t="s">
        <v>897</v>
      </c>
      <c r="J313" s="155" t="s">
        <v>898</v>
      </c>
      <c r="K313" s="158">
        <v>47800</v>
      </c>
    </row>
    <row r="314" spans="1:11" s="45" customFormat="1" ht="33">
      <c r="A314" s="30" t="s">
        <v>3121</v>
      </c>
      <c r="B314" s="36" t="s">
        <v>21</v>
      </c>
      <c r="C314" s="159" t="s">
        <v>895</v>
      </c>
      <c r="D314" s="156">
        <v>42279</v>
      </c>
      <c r="E314" s="39" t="s">
        <v>485</v>
      </c>
      <c r="F314" s="161">
        <v>4160583</v>
      </c>
      <c r="G314" s="156">
        <v>42731</v>
      </c>
      <c r="H314" s="35" t="s">
        <v>909</v>
      </c>
      <c r="I314" s="69" t="s">
        <v>897</v>
      </c>
      <c r="J314" s="155" t="s">
        <v>898</v>
      </c>
      <c r="K314" s="158">
        <v>157860</v>
      </c>
    </row>
    <row r="315" spans="1:11" s="45" customFormat="1" ht="33">
      <c r="A315" s="30" t="s">
        <v>3121</v>
      </c>
      <c r="B315" s="36" t="s">
        <v>21</v>
      </c>
      <c r="C315" s="159" t="s">
        <v>883</v>
      </c>
      <c r="D315" s="156">
        <v>40452</v>
      </c>
      <c r="E315" s="39" t="s">
        <v>485</v>
      </c>
      <c r="F315" s="161">
        <v>4160584</v>
      </c>
      <c r="G315" s="156">
        <v>42731</v>
      </c>
      <c r="H315" s="35" t="s">
        <v>930</v>
      </c>
      <c r="I315" s="69" t="s">
        <v>885</v>
      </c>
      <c r="J315" s="155" t="s">
        <v>886</v>
      </c>
      <c r="K315" s="158">
        <v>157346</v>
      </c>
    </row>
    <row r="316" spans="1:11" s="45" customFormat="1" ht="33">
      <c r="A316" s="30" t="s">
        <v>3121</v>
      </c>
      <c r="B316" s="36" t="s">
        <v>260</v>
      </c>
      <c r="C316" s="155" t="s">
        <v>34</v>
      </c>
      <c r="D316" s="156" t="s">
        <v>34</v>
      </c>
      <c r="E316" s="39" t="s">
        <v>484</v>
      </c>
      <c r="F316" s="157">
        <v>4160120</v>
      </c>
      <c r="G316" s="156">
        <v>42732</v>
      </c>
      <c r="H316" s="69" t="s">
        <v>931</v>
      </c>
      <c r="I316" s="69" t="s">
        <v>360</v>
      </c>
      <c r="J316" s="155" t="s">
        <v>361</v>
      </c>
      <c r="K316" s="158">
        <v>2957950</v>
      </c>
    </row>
    <row r="317" spans="1:11" s="45" customFormat="1" ht="33">
      <c r="A317" s="30" t="s">
        <v>3121</v>
      </c>
      <c r="B317" s="36" t="s">
        <v>35</v>
      </c>
      <c r="C317" s="159" t="s">
        <v>932</v>
      </c>
      <c r="D317" s="156">
        <v>42727</v>
      </c>
      <c r="E317" s="39" t="s">
        <v>485</v>
      </c>
      <c r="F317" s="157">
        <v>4160586</v>
      </c>
      <c r="G317" s="156">
        <v>42732</v>
      </c>
      <c r="H317" s="35" t="s">
        <v>933</v>
      </c>
      <c r="I317" s="69" t="s">
        <v>841</v>
      </c>
      <c r="J317" s="155" t="s">
        <v>842</v>
      </c>
      <c r="K317" s="158">
        <v>166600</v>
      </c>
    </row>
    <row r="318" spans="1:11" s="45" customFormat="1" ht="33">
      <c r="A318" s="30" t="s">
        <v>3121</v>
      </c>
      <c r="B318" s="36" t="s">
        <v>35</v>
      </c>
      <c r="C318" s="159" t="s">
        <v>934</v>
      </c>
      <c r="D318" s="156">
        <v>42731</v>
      </c>
      <c r="E318" s="39" t="s">
        <v>485</v>
      </c>
      <c r="F318" s="157">
        <v>4160587</v>
      </c>
      <c r="G318" s="156">
        <v>42732</v>
      </c>
      <c r="H318" s="35" t="s">
        <v>935</v>
      </c>
      <c r="I318" s="69" t="s">
        <v>841</v>
      </c>
      <c r="J318" s="155" t="s">
        <v>842</v>
      </c>
      <c r="K318" s="158">
        <v>940100</v>
      </c>
    </row>
    <row r="319" spans="1:11" s="45" customFormat="1" ht="16.5">
      <c r="A319" s="30" t="s">
        <v>3121</v>
      </c>
      <c r="B319" s="36" t="s">
        <v>260</v>
      </c>
      <c r="C319" s="155" t="s">
        <v>34</v>
      </c>
      <c r="D319" s="156" t="s">
        <v>34</v>
      </c>
      <c r="E319" s="39" t="s">
        <v>484</v>
      </c>
      <c r="F319" s="157">
        <v>4160121</v>
      </c>
      <c r="G319" s="156">
        <v>42733</v>
      </c>
      <c r="H319" s="69" t="s">
        <v>936</v>
      </c>
      <c r="I319" s="69" t="s">
        <v>360</v>
      </c>
      <c r="J319" s="155" t="s">
        <v>361</v>
      </c>
      <c r="K319" s="158">
        <v>5087384</v>
      </c>
    </row>
    <row r="320" spans="1:11" s="45" customFormat="1" ht="33">
      <c r="A320" s="30" t="s">
        <v>3119</v>
      </c>
      <c r="B320" s="70" t="s">
        <v>33</v>
      </c>
      <c r="C320" s="71" t="s">
        <v>238</v>
      </c>
      <c r="D320" s="72" t="str">
        <f>+IF(C320="","",IF(C320="No Aplica","No Aplica","Ingrese Fecha"))</f>
        <v>No Aplica</v>
      </c>
      <c r="E320" s="48" t="s">
        <v>1701</v>
      </c>
      <c r="F320" s="51">
        <v>5160172</v>
      </c>
      <c r="G320" s="49">
        <v>42706</v>
      </c>
      <c r="H320" s="50" t="s">
        <v>1702</v>
      </c>
      <c r="I320" s="51" t="s">
        <v>1703</v>
      </c>
      <c r="J320" s="51" t="s">
        <v>1704</v>
      </c>
      <c r="K320" s="162">
        <v>313065</v>
      </c>
    </row>
    <row r="321" spans="1:11" s="45" customFormat="1" ht="49.5">
      <c r="A321" s="30" t="s">
        <v>3119</v>
      </c>
      <c r="B321" s="36" t="s">
        <v>260</v>
      </c>
      <c r="C321" s="67" t="s">
        <v>1705</v>
      </c>
      <c r="D321" s="68">
        <v>40625</v>
      </c>
      <c r="E321" s="48" t="s">
        <v>1701</v>
      </c>
      <c r="F321" s="51">
        <v>5160173</v>
      </c>
      <c r="G321" s="49">
        <v>42706</v>
      </c>
      <c r="H321" s="50" t="s">
        <v>1706</v>
      </c>
      <c r="I321" s="51" t="s">
        <v>1707</v>
      </c>
      <c r="J321" s="51" t="s">
        <v>1708</v>
      </c>
      <c r="K321" s="162">
        <v>1622677</v>
      </c>
    </row>
    <row r="322" spans="1:11" s="45" customFormat="1" ht="33">
      <c r="A322" s="30" t="s">
        <v>3119</v>
      </c>
      <c r="B322" s="36" t="s">
        <v>35</v>
      </c>
      <c r="C322" s="71" t="s">
        <v>1709</v>
      </c>
      <c r="D322" s="73">
        <v>42683</v>
      </c>
      <c r="E322" s="48" t="s">
        <v>1701</v>
      </c>
      <c r="F322" s="51">
        <v>5160174</v>
      </c>
      <c r="G322" s="49">
        <v>42708</v>
      </c>
      <c r="H322" s="50" t="s">
        <v>1710</v>
      </c>
      <c r="I322" s="51" t="s">
        <v>1711</v>
      </c>
      <c r="J322" s="51" t="s">
        <v>1712</v>
      </c>
      <c r="K322" s="162">
        <v>6451885</v>
      </c>
    </row>
    <row r="323" spans="1:11" s="45" customFormat="1" ht="16.5">
      <c r="A323" s="30" t="s">
        <v>3119</v>
      </c>
      <c r="B323" s="70" t="s">
        <v>33</v>
      </c>
      <c r="C323" s="71" t="s">
        <v>238</v>
      </c>
      <c r="D323" s="72" t="str">
        <f aca="true" t="shared" si="0" ref="D323:D329">+IF(C323="","",IF(C323="No Aplica","No Aplica","Ingrese Fecha"))</f>
        <v>No Aplica</v>
      </c>
      <c r="E323" s="48" t="s">
        <v>1713</v>
      </c>
      <c r="F323" s="51">
        <v>5160530</v>
      </c>
      <c r="G323" s="49">
        <v>42709</v>
      </c>
      <c r="H323" s="38" t="s">
        <v>1714</v>
      </c>
      <c r="I323" s="51" t="s">
        <v>1715</v>
      </c>
      <c r="J323" s="51" t="s">
        <v>1716</v>
      </c>
      <c r="K323" s="162">
        <v>250000</v>
      </c>
    </row>
    <row r="324" spans="1:11" s="45" customFormat="1" ht="33">
      <c r="A324" s="30" t="s">
        <v>3119</v>
      </c>
      <c r="B324" s="70" t="s">
        <v>33</v>
      </c>
      <c r="C324" s="71" t="s">
        <v>238</v>
      </c>
      <c r="D324" s="72" t="str">
        <f t="shared" si="0"/>
        <v>No Aplica</v>
      </c>
      <c r="E324" s="48" t="s">
        <v>1713</v>
      </c>
      <c r="F324" s="51">
        <v>5160531</v>
      </c>
      <c r="G324" s="49">
        <v>42709</v>
      </c>
      <c r="H324" s="50" t="s">
        <v>1717</v>
      </c>
      <c r="I324" s="51" t="s">
        <v>1718</v>
      </c>
      <c r="J324" s="51" t="s">
        <v>1719</v>
      </c>
      <c r="K324" s="162">
        <v>1323120</v>
      </c>
    </row>
    <row r="325" spans="1:11" s="45" customFormat="1" ht="16.5">
      <c r="A325" s="30" t="s">
        <v>3119</v>
      </c>
      <c r="B325" s="70" t="s">
        <v>33</v>
      </c>
      <c r="C325" s="71" t="s">
        <v>238</v>
      </c>
      <c r="D325" s="72" t="str">
        <f t="shared" si="0"/>
        <v>No Aplica</v>
      </c>
      <c r="E325" s="48" t="s">
        <v>1713</v>
      </c>
      <c r="F325" s="51">
        <v>5160536</v>
      </c>
      <c r="G325" s="49">
        <v>42710</v>
      </c>
      <c r="H325" s="38" t="s">
        <v>1714</v>
      </c>
      <c r="I325" s="51" t="s">
        <v>1720</v>
      </c>
      <c r="J325" s="51" t="s">
        <v>1721</v>
      </c>
      <c r="K325" s="162">
        <v>300000</v>
      </c>
    </row>
    <row r="326" spans="1:11" s="45" customFormat="1" ht="16.5">
      <c r="A326" s="30" t="s">
        <v>3119</v>
      </c>
      <c r="B326" s="70" t="s">
        <v>33</v>
      </c>
      <c r="C326" s="71" t="s">
        <v>238</v>
      </c>
      <c r="D326" s="72" t="str">
        <f t="shared" si="0"/>
        <v>No Aplica</v>
      </c>
      <c r="E326" s="48" t="s">
        <v>1713</v>
      </c>
      <c r="F326" s="51">
        <v>5160537</v>
      </c>
      <c r="G326" s="49">
        <v>42710</v>
      </c>
      <c r="H326" s="38" t="s">
        <v>1714</v>
      </c>
      <c r="I326" s="51" t="s">
        <v>1722</v>
      </c>
      <c r="J326" s="51" t="s">
        <v>1723</v>
      </c>
      <c r="K326" s="162">
        <v>477777</v>
      </c>
    </row>
    <row r="327" spans="1:11" s="45" customFormat="1" ht="16.5">
      <c r="A327" s="30" t="s">
        <v>3119</v>
      </c>
      <c r="B327" s="70" t="s">
        <v>33</v>
      </c>
      <c r="C327" s="71" t="s">
        <v>238</v>
      </c>
      <c r="D327" s="72" t="str">
        <f t="shared" si="0"/>
        <v>No Aplica</v>
      </c>
      <c r="E327" s="48" t="s">
        <v>1713</v>
      </c>
      <c r="F327" s="51">
        <v>5160538</v>
      </c>
      <c r="G327" s="49">
        <v>42710</v>
      </c>
      <c r="H327" s="38" t="s">
        <v>1714</v>
      </c>
      <c r="I327" s="51" t="s">
        <v>1724</v>
      </c>
      <c r="J327" s="51" t="s">
        <v>1725</v>
      </c>
      <c r="K327" s="162">
        <v>848000</v>
      </c>
    </row>
    <row r="328" spans="1:11" s="45" customFormat="1" ht="16.5">
      <c r="A328" s="30" t="s">
        <v>3119</v>
      </c>
      <c r="B328" s="70" t="s">
        <v>33</v>
      </c>
      <c r="C328" s="71" t="s">
        <v>238</v>
      </c>
      <c r="D328" s="72" t="str">
        <f t="shared" si="0"/>
        <v>No Aplica</v>
      </c>
      <c r="E328" s="48" t="s">
        <v>1713</v>
      </c>
      <c r="F328" s="51">
        <v>5160539</v>
      </c>
      <c r="G328" s="49">
        <v>42710</v>
      </c>
      <c r="H328" s="38" t="s">
        <v>1714</v>
      </c>
      <c r="I328" s="51" t="s">
        <v>1724</v>
      </c>
      <c r="J328" s="51" t="s">
        <v>1725</v>
      </c>
      <c r="K328" s="162">
        <v>848000</v>
      </c>
    </row>
    <row r="329" spans="1:11" s="45" customFormat="1" ht="33">
      <c r="A329" s="30" t="s">
        <v>3119</v>
      </c>
      <c r="B329" s="31" t="s">
        <v>2139</v>
      </c>
      <c r="C329" s="39" t="s">
        <v>238</v>
      </c>
      <c r="D329" s="74" t="str">
        <f t="shared" si="0"/>
        <v>No Aplica</v>
      </c>
      <c r="E329" s="30" t="s">
        <v>14</v>
      </c>
      <c r="F329" s="35">
        <v>17439596</v>
      </c>
      <c r="G329" s="75">
        <v>42711</v>
      </c>
      <c r="H329" s="76" t="s">
        <v>1726</v>
      </c>
      <c r="I329" s="35" t="s">
        <v>1727</v>
      </c>
      <c r="J329" s="35" t="s">
        <v>1728</v>
      </c>
      <c r="K329" s="77">
        <v>141618</v>
      </c>
    </row>
    <row r="330" spans="1:11" s="45" customFormat="1" ht="33">
      <c r="A330" s="30" t="s">
        <v>3119</v>
      </c>
      <c r="B330" s="31" t="s">
        <v>2139</v>
      </c>
      <c r="C330" s="39" t="s">
        <v>238</v>
      </c>
      <c r="D330" s="74" t="str">
        <f>+IF(C329="","",IF(C329="No Aplica","No Aplica","Ingrese Fecha"))</f>
        <v>No Aplica</v>
      </c>
      <c r="E330" s="30" t="s">
        <v>13</v>
      </c>
      <c r="F330" s="35">
        <v>437401</v>
      </c>
      <c r="G330" s="75">
        <v>42711</v>
      </c>
      <c r="H330" s="76" t="s">
        <v>1729</v>
      </c>
      <c r="I330" s="35" t="s">
        <v>1727</v>
      </c>
      <c r="J330" s="35" t="s">
        <v>1728</v>
      </c>
      <c r="K330" s="77">
        <v>209182</v>
      </c>
    </row>
    <row r="331" spans="1:11" s="45" customFormat="1" ht="16.5">
      <c r="A331" s="30" t="s">
        <v>3119</v>
      </c>
      <c r="B331" s="70" t="s">
        <v>33</v>
      </c>
      <c r="C331" s="71" t="s">
        <v>238</v>
      </c>
      <c r="D331" s="72" t="str">
        <f>+IF(C331="","",IF(C331="No Aplica","No Aplica","Ingrese Fecha"))</f>
        <v>No Aplica</v>
      </c>
      <c r="E331" s="48" t="s">
        <v>1713</v>
      </c>
      <c r="F331" s="51">
        <v>5160540</v>
      </c>
      <c r="G331" s="49">
        <v>42711</v>
      </c>
      <c r="H331" s="38" t="s">
        <v>1714</v>
      </c>
      <c r="I331" s="51" t="s">
        <v>1730</v>
      </c>
      <c r="J331" s="51" t="s">
        <v>1731</v>
      </c>
      <c r="K331" s="162">
        <v>540000</v>
      </c>
    </row>
    <row r="332" spans="1:11" s="45" customFormat="1" ht="33">
      <c r="A332" s="30" t="s">
        <v>3119</v>
      </c>
      <c r="B332" s="70" t="s">
        <v>33</v>
      </c>
      <c r="C332" s="71" t="s">
        <v>238</v>
      </c>
      <c r="D332" s="72" t="str">
        <f>+IF(C332="","",IF(C332="No Aplica","No Aplica","Ingrese Fecha"))</f>
        <v>No Aplica</v>
      </c>
      <c r="E332" s="48" t="s">
        <v>1713</v>
      </c>
      <c r="F332" s="51">
        <v>5160541</v>
      </c>
      <c r="G332" s="49">
        <v>42711</v>
      </c>
      <c r="H332" s="50" t="s">
        <v>1732</v>
      </c>
      <c r="I332" s="51" t="s">
        <v>1733</v>
      </c>
      <c r="J332" s="51" t="s">
        <v>1734</v>
      </c>
      <c r="K332" s="162">
        <v>298690</v>
      </c>
    </row>
    <row r="333" spans="1:11" s="45" customFormat="1" ht="33">
      <c r="A333" s="30" t="s">
        <v>3119</v>
      </c>
      <c r="B333" s="70" t="s">
        <v>33</v>
      </c>
      <c r="C333" s="71" t="s">
        <v>238</v>
      </c>
      <c r="D333" s="72" t="str">
        <f>+IF(C333="","",IF(C333="No Aplica","No Aplica","Ingrese Fecha"))</f>
        <v>No Aplica</v>
      </c>
      <c r="E333" s="48" t="s">
        <v>1713</v>
      </c>
      <c r="F333" s="51">
        <v>5160542</v>
      </c>
      <c r="G333" s="49">
        <v>42711</v>
      </c>
      <c r="H333" s="50" t="s">
        <v>1735</v>
      </c>
      <c r="I333" s="51" t="s">
        <v>1736</v>
      </c>
      <c r="J333" s="51" t="s">
        <v>1737</v>
      </c>
      <c r="K333" s="162">
        <v>671160</v>
      </c>
    </row>
    <row r="334" spans="1:11" s="45" customFormat="1" ht="33">
      <c r="A334" s="30" t="s">
        <v>3119</v>
      </c>
      <c r="B334" s="36" t="s">
        <v>35</v>
      </c>
      <c r="C334" s="71" t="s">
        <v>1709</v>
      </c>
      <c r="D334" s="73">
        <v>42683</v>
      </c>
      <c r="E334" s="48" t="s">
        <v>1701</v>
      </c>
      <c r="F334" s="51">
        <v>5160175</v>
      </c>
      <c r="G334" s="49">
        <v>42712</v>
      </c>
      <c r="H334" s="50" t="s">
        <v>1738</v>
      </c>
      <c r="I334" s="51" t="s">
        <v>1739</v>
      </c>
      <c r="J334" s="51" t="s">
        <v>1740</v>
      </c>
      <c r="K334" s="162">
        <v>1650680</v>
      </c>
    </row>
    <row r="335" spans="1:11" s="45" customFormat="1" ht="33">
      <c r="A335" s="30" t="s">
        <v>3119</v>
      </c>
      <c r="B335" s="36" t="s">
        <v>35</v>
      </c>
      <c r="C335" s="71" t="s">
        <v>1709</v>
      </c>
      <c r="D335" s="73">
        <v>42683</v>
      </c>
      <c r="E335" s="48" t="s">
        <v>1701</v>
      </c>
      <c r="F335" s="51">
        <v>5160176</v>
      </c>
      <c r="G335" s="49">
        <v>42712</v>
      </c>
      <c r="H335" s="50" t="s">
        <v>1738</v>
      </c>
      <c r="I335" s="51" t="s">
        <v>287</v>
      </c>
      <c r="J335" s="163" t="s">
        <v>288</v>
      </c>
      <c r="K335" s="162">
        <v>689189</v>
      </c>
    </row>
    <row r="336" spans="1:11" s="45" customFormat="1" ht="33">
      <c r="A336" s="30" t="s">
        <v>3119</v>
      </c>
      <c r="B336" s="36" t="s">
        <v>35</v>
      </c>
      <c r="C336" s="71" t="s">
        <v>1709</v>
      </c>
      <c r="D336" s="73">
        <v>42683</v>
      </c>
      <c r="E336" s="48" t="s">
        <v>1701</v>
      </c>
      <c r="F336" s="51">
        <v>5160178</v>
      </c>
      <c r="G336" s="49">
        <v>42713</v>
      </c>
      <c r="H336" s="50" t="s">
        <v>1741</v>
      </c>
      <c r="I336" s="51" t="s">
        <v>1742</v>
      </c>
      <c r="J336" s="51" t="s">
        <v>1743</v>
      </c>
      <c r="K336" s="162">
        <v>432132</v>
      </c>
    </row>
    <row r="337" spans="1:11" s="45" customFormat="1" ht="16.5">
      <c r="A337" s="30" t="s">
        <v>3119</v>
      </c>
      <c r="B337" s="70" t="s">
        <v>33</v>
      </c>
      <c r="C337" s="71" t="s">
        <v>238</v>
      </c>
      <c r="D337" s="72" t="str">
        <f aca="true" t="shared" si="1" ref="D337:D346">+IF(C337="","",IF(C337="No Aplica","No Aplica","Ingrese Fecha"))</f>
        <v>No Aplica</v>
      </c>
      <c r="E337" s="48" t="s">
        <v>1713</v>
      </c>
      <c r="F337" s="51">
        <v>5160543</v>
      </c>
      <c r="G337" s="49">
        <v>42713</v>
      </c>
      <c r="H337" s="50" t="s">
        <v>1744</v>
      </c>
      <c r="I337" s="51" t="s">
        <v>1745</v>
      </c>
      <c r="J337" s="51" t="s">
        <v>1746</v>
      </c>
      <c r="K337" s="162">
        <v>214200</v>
      </c>
    </row>
    <row r="338" spans="1:11" s="45" customFormat="1" ht="33">
      <c r="A338" s="30" t="s">
        <v>3119</v>
      </c>
      <c r="B338" s="70" t="s">
        <v>33</v>
      </c>
      <c r="C338" s="71" t="s">
        <v>238</v>
      </c>
      <c r="D338" s="72" t="str">
        <f t="shared" si="1"/>
        <v>No Aplica</v>
      </c>
      <c r="E338" s="48" t="s">
        <v>1713</v>
      </c>
      <c r="F338" s="51">
        <v>5160544</v>
      </c>
      <c r="G338" s="49">
        <v>42713</v>
      </c>
      <c r="H338" s="50" t="s">
        <v>1747</v>
      </c>
      <c r="I338" s="51" t="s">
        <v>1748</v>
      </c>
      <c r="J338" s="51" t="s">
        <v>1749</v>
      </c>
      <c r="K338" s="162">
        <v>2184840</v>
      </c>
    </row>
    <row r="339" spans="1:11" s="45" customFormat="1" ht="33">
      <c r="A339" s="30" t="s">
        <v>3119</v>
      </c>
      <c r="B339" s="70" t="s">
        <v>33</v>
      </c>
      <c r="C339" s="71" t="s">
        <v>238</v>
      </c>
      <c r="D339" s="72" t="str">
        <f t="shared" si="1"/>
        <v>No Aplica</v>
      </c>
      <c r="E339" s="48" t="s">
        <v>1713</v>
      </c>
      <c r="F339" s="51">
        <v>5160546</v>
      </c>
      <c r="G339" s="49">
        <v>42713</v>
      </c>
      <c r="H339" s="50" t="s">
        <v>1750</v>
      </c>
      <c r="I339" s="51" t="s">
        <v>1751</v>
      </c>
      <c r="J339" s="51" t="s">
        <v>1752</v>
      </c>
      <c r="K339" s="162">
        <v>480000</v>
      </c>
    </row>
    <row r="340" spans="1:11" s="45" customFormat="1" ht="33">
      <c r="A340" s="30" t="s">
        <v>3119</v>
      </c>
      <c r="B340" s="31" t="s">
        <v>2139</v>
      </c>
      <c r="C340" s="39" t="s">
        <v>238</v>
      </c>
      <c r="D340" s="74" t="str">
        <f t="shared" si="1"/>
        <v>No Aplica</v>
      </c>
      <c r="E340" s="30" t="s">
        <v>14</v>
      </c>
      <c r="F340" s="35">
        <v>4864176</v>
      </c>
      <c r="G340" s="75">
        <v>42716</v>
      </c>
      <c r="H340" s="76" t="s">
        <v>1753</v>
      </c>
      <c r="I340" s="35" t="s">
        <v>1754</v>
      </c>
      <c r="J340" s="35" t="s">
        <v>1755</v>
      </c>
      <c r="K340" s="77">
        <v>258644</v>
      </c>
    </row>
    <row r="341" spans="1:11" s="45" customFormat="1" ht="33">
      <c r="A341" s="30" t="s">
        <v>3119</v>
      </c>
      <c r="B341" s="31" t="s">
        <v>2139</v>
      </c>
      <c r="C341" s="39" t="s">
        <v>238</v>
      </c>
      <c r="D341" s="74" t="str">
        <f t="shared" si="1"/>
        <v>No Aplica</v>
      </c>
      <c r="E341" s="30" t="s">
        <v>13</v>
      </c>
      <c r="F341" s="78">
        <v>4861330</v>
      </c>
      <c r="G341" s="75">
        <v>42716</v>
      </c>
      <c r="H341" s="76" t="s">
        <v>1756</v>
      </c>
      <c r="I341" s="35" t="s">
        <v>1754</v>
      </c>
      <c r="J341" s="35" t="s">
        <v>1755</v>
      </c>
      <c r="K341" s="77">
        <v>516997</v>
      </c>
    </row>
    <row r="342" spans="1:11" s="45" customFormat="1" ht="33">
      <c r="A342" s="30" t="s">
        <v>3119</v>
      </c>
      <c r="B342" s="31" t="s">
        <v>2139</v>
      </c>
      <c r="C342" s="39" t="s">
        <v>238</v>
      </c>
      <c r="D342" s="74" t="str">
        <f t="shared" si="1"/>
        <v>No Aplica</v>
      </c>
      <c r="E342" s="30" t="s">
        <v>13</v>
      </c>
      <c r="F342" s="35">
        <v>4865154</v>
      </c>
      <c r="G342" s="75">
        <v>42716</v>
      </c>
      <c r="H342" s="76" t="s">
        <v>1757</v>
      </c>
      <c r="I342" s="35" t="s">
        <v>1754</v>
      </c>
      <c r="J342" s="35" t="s">
        <v>1755</v>
      </c>
      <c r="K342" s="77">
        <v>483422</v>
      </c>
    </row>
    <row r="343" spans="1:11" s="45" customFormat="1" ht="33">
      <c r="A343" s="30" t="s">
        <v>3119</v>
      </c>
      <c r="B343" s="31" t="s">
        <v>2139</v>
      </c>
      <c r="C343" s="39" t="s">
        <v>238</v>
      </c>
      <c r="D343" s="74" t="str">
        <f t="shared" si="1"/>
        <v>No Aplica</v>
      </c>
      <c r="E343" s="30" t="s">
        <v>14</v>
      </c>
      <c r="F343" s="78">
        <v>413961</v>
      </c>
      <c r="G343" s="75">
        <v>42716</v>
      </c>
      <c r="H343" s="76" t="s">
        <v>1758</v>
      </c>
      <c r="I343" s="35" t="s">
        <v>1759</v>
      </c>
      <c r="J343" s="35" t="s">
        <v>1760</v>
      </c>
      <c r="K343" s="77">
        <v>110296</v>
      </c>
    </row>
    <row r="344" spans="1:11" s="45" customFormat="1" ht="33">
      <c r="A344" s="30" t="s">
        <v>3119</v>
      </c>
      <c r="B344" s="31" t="s">
        <v>2139</v>
      </c>
      <c r="C344" s="39" t="s">
        <v>238</v>
      </c>
      <c r="D344" s="74" t="str">
        <f t="shared" si="1"/>
        <v>No Aplica</v>
      </c>
      <c r="E344" s="30" t="s">
        <v>14</v>
      </c>
      <c r="F344" s="37">
        <v>17536723</v>
      </c>
      <c r="G344" s="75">
        <v>42716</v>
      </c>
      <c r="H344" s="76" t="s">
        <v>1761</v>
      </c>
      <c r="I344" s="35" t="s">
        <v>1727</v>
      </c>
      <c r="J344" s="35" t="s">
        <v>1728</v>
      </c>
      <c r="K344" s="77">
        <v>22315</v>
      </c>
    </row>
    <row r="345" spans="1:11" s="45" customFormat="1" ht="33">
      <c r="A345" s="30" t="s">
        <v>3119</v>
      </c>
      <c r="B345" s="31" t="s">
        <v>2139</v>
      </c>
      <c r="C345" s="39" t="s">
        <v>238</v>
      </c>
      <c r="D345" s="74" t="str">
        <f t="shared" si="1"/>
        <v>No Aplica</v>
      </c>
      <c r="E345" s="30" t="s">
        <v>14</v>
      </c>
      <c r="F345" s="35">
        <v>17589072</v>
      </c>
      <c r="G345" s="75">
        <v>42716</v>
      </c>
      <c r="H345" s="76" t="s">
        <v>1762</v>
      </c>
      <c r="I345" s="35" t="s">
        <v>1727</v>
      </c>
      <c r="J345" s="35" t="s">
        <v>1728</v>
      </c>
      <c r="K345" s="77">
        <v>23291</v>
      </c>
    </row>
    <row r="346" spans="1:11" s="45" customFormat="1" ht="33">
      <c r="A346" s="30" t="s">
        <v>3119</v>
      </c>
      <c r="B346" s="31" t="s">
        <v>2139</v>
      </c>
      <c r="C346" s="39" t="s">
        <v>238</v>
      </c>
      <c r="D346" s="74" t="str">
        <f t="shared" si="1"/>
        <v>No Aplica</v>
      </c>
      <c r="E346" s="30" t="s">
        <v>13</v>
      </c>
      <c r="F346" s="35">
        <v>4862283</v>
      </c>
      <c r="G346" s="75">
        <v>42716</v>
      </c>
      <c r="H346" s="76" t="s">
        <v>1763</v>
      </c>
      <c r="I346" s="35" t="s">
        <v>1754</v>
      </c>
      <c r="J346" s="35" t="s">
        <v>1755</v>
      </c>
      <c r="K346" s="77">
        <v>548351</v>
      </c>
    </row>
    <row r="347" spans="1:11" s="45" customFormat="1" ht="33">
      <c r="A347" s="30" t="s">
        <v>3119</v>
      </c>
      <c r="B347" s="36" t="s">
        <v>35</v>
      </c>
      <c r="C347" s="71" t="s">
        <v>1709</v>
      </c>
      <c r="D347" s="73">
        <v>42683</v>
      </c>
      <c r="E347" s="48" t="s">
        <v>1701</v>
      </c>
      <c r="F347" s="51">
        <v>5160179</v>
      </c>
      <c r="G347" s="49">
        <v>42716</v>
      </c>
      <c r="H347" s="50" t="s">
        <v>1764</v>
      </c>
      <c r="I347" s="51" t="s">
        <v>1765</v>
      </c>
      <c r="J347" s="51" t="s">
        <v>1766</v>
      </c>
      <c r="K347" s="162">
        <v>1012519</v>
      </c>
    </row>
    <row r="348" spans="1:11" s="45" customFormat="1" ht="33">
      <c r="A348" s="30" t="s">
        <v>3119</v>
      </c>
      <c r="B348" s="70" t="s">
        <v>33</v>
      </c>
      <c r="C348" s="71" t="s">
        <v>238</v>
      </c>
      <c r="D348" s="72" t="str">
        <f aca="true" t="shared" si="2" ref="D348:D354">+IF(C348="","",IF(C348="No Aplica","No Aplica","Ingrese Fecha"))</f>
        <v>No Aplica</v>
      </c>
      <c r="E348" s="48" t="s">
        <v>1713</v>
      </c>
      <c r="F348" s="51">
        <v>5160547</v>
      </c>
      <c r="G348" s="49">
        <v>42716</v>
      </c>
      <c r="H348" s="50" t="s">
        <v>1767</v>
      </c>
      <c r="I348" s="51" t="s">
        <v>1768</v>
      </c>
      <c r="J348" s="31" t="s">
        <v>1769</v>
      </c>
      <c r="K348" s="162">
        <v>330000</v>
      </c>
    </row>
    <row r="349" spans="1:11" s="45" customFormat="1" ht="33">
      <c r="A349" s="30" t="s">
        <v>3119</v>
      </c>
      <c r="B349" s="70" t="s">
        <v>33</v>
      </c>
      <c r="C349" s="71" t="s">
        <v>238</v>
      </c>
      <c r="D349" s="72" t="str">
        <f t="shared" si="2"/>
        <v>No Aplica</v>
      </c>
      <c r="E349" s="48" t="s">
        <v>1713</v>
      </c>
      <c r="F349" s="51">
        <v>5160550</v>
      </c>
      <c r="G349" s="49">
        <v>42716</v>
      </c>
      <c r="H349" s="50" t="s">
        <v>1770</v>
      </c>
      <c r="I349" s="51" t="s">
        <v>1771</v>
      </c>
      <c r="J349" s="51" t="s">
        <v>1772</v>
      </c>
      <c r="K349" s="162">
        <v>208600</v>
      </c>
    </row>
    <row r="350" spans="1:11" s="45" customFormat="1" ht="33">
      <c r="A350" s="30" t="s">
        <v>3119</v>
      </c>
      <c r="B350" s="70" t="s">
        <v>33</v>
      </c>
      <c r="C350" s="71" t="s">
        <v>238</v>
      </c>
      <c r="D350" s="72" t="str">
        <f t="shared" si="2"/>
        <v>No Aplica</v>
      </c>
      <c r="E350" s="48" t="s">
        <v>1713</v>
      </c>
      <c r="F350" s="51">
        <v>5160551</v>
      </c>
      <c r="G350" s="49">
        <v>42717</v>
      </c>
      <c r="H350" s="50" t="s">
        <v>1773</v>
      </c>
      <c r="I350" s="51" t="s">
        <v>1774</v>
      </c>
      <c r="J350" s="51" t="s">
        <v>1775</v>
      </c>
      <c r="K350" s="162">
        <v>2198914</v>
      </c>
    </row>
    <row r="351" spans="1:11" s="45" customFormat="1" ht="33">
      <c r="A351" s="30" t="s">
        <v>3119</v>
      </c>
      <c r="B351" s="31" t="s">
        <v>2139</v>
      </c>
      <c r="C351" s="39" t="s">
        <v>238</v>
      </c>
      <c r="D351" s="74" t="str">
        <f t="shared" si="2"/>
        <v>No Aplica</v>
      </c>
      <c r="E351" s="30" t="s">
        <v>14</v>
      </c>
      <c r="F351" s="35">
        <v>56581936</v>
      </c>
      <c r="G351" s="75">
        <v>42718</v>
      </c>
      <c r="H351" s="76" t="s">
        <v>1776</v>
      </c>
      <c r="I351" s="35" t="s">
        <v>1754</v>
      </c>
      <c r="J351" s="35" t="s">
        <v>1755</v>
      </c>
      <c r="K351" s="77">
        <v>103508</v>
      </c>
    </row>
    <row r="352" spans="1:11" s="45" customFormat="1" ht="33">
      <c r="A352" s="30" t="s">
        <v>3119</v>
      </c>
      <c r="B352" s="31" t="s">
        <v>2139</v>
      </c>
      <c r="C352" s="39" t="s">
        <v>238</v>
      </c>
      <c r="D352" s="74" t="str">
        <f t="shared" si="2"/>
        <v>No Aplica</v>
      </c>
      <c r="E352" s="30" t="s">
        <v>14</v>
      </c>
      <c r="F352" s="78">
        <v>17590936</v>
      </c>
      <c r="G352" s="75">
        <v>42718</v>
      </c>
      <c r="H352" s="76" t="s">
        <v>1777</v>
      </c>
      <c r="I352" s="35" t="s">
        <v>1727</v>
      </c>
      <c r="J352" s="35" t="s">
        <v>1728</v>
      </c>
      <c r="K352" s="77">
        <v>17797</v>
      </c>
    </row>
    <row r="353" spans="1:11" s="45" customFormat="1" ht="33">
      <c r="A353" s="30" t="s">
        <v>3119</v>
      </c>
      <c r="B353" s="31" t="s">
        <v>2139</v>
      </c>
      <c r="C353" s="39" t="s">
        <v>238</v>
      </c>
      <c r="D353" s="74" t="str">
        <f t="shared" si="2"/>
        <v>No Aplica</v>
      </c>
      <c r="E353" s="30" t="s">
        <v>14</v>
      </c>
      <c r="F353" s="78">
        <v>30548717</v>
      </c>
      <c r="G353" s="75">
        <v>42718</v>
      </c>
      <c r="H353" s="76" t="s">
        <v>1778</v>
      </c>
      <c r="I353" s="35" t="s">
        <v>1779</v>
      </c>
      <c r="J353" s="35" t="s">
        <v>786</v>
      </c>
      <c r="K353" s="77">
        <v>52900</v>
      </c>
    </row>
    <row r="354" spans="1:11" s="45" customFormat="1" ht="33">
      <c r="A354" s="30" t="s">
        <v>3119</v>
      </c>
      <c r="B354" s="31" t="s">
        <v>2139</v>
      </c>
      <c r="C354" s="39" t="s">
        <v>238</v>
      </c>
      <c r="D354" s="74" t="str">
        <f t="shared" si="2"/>
        <v>No Aplica</v>
      </c>
      <c r="E354" s="30" t="s">
        <v>13</v>
      </c>
      <c r="F354" s="78">
        <v>4869439</v>
      </c>
      <c r="G354" s="75">
        <v>42718</v>
      </c>
      <c r="H354" s="76" t="s">
        <v>1780</v>
      </c>
      <c r="I354" s="35" t="s">
        <v>1754</v>
      </c>
      <c r="J354" s="35" t="s">
        <v>1755</v>
      </c>
      <c r="K354" s="77">
        <v>743135</v>
      </c>
    </row>
    <row r="355" spans="1:11" s="45" customFormat="1" ht="33">
      <c r="A355" s="30" t="s">
        <v>3119</v>
      </c>
      <c r="B355" s="36" t="s">
        <v>260</v>
      </c>
      <c r="C355" s="67" t="s">
        <v>1705</v>
      </c>
      <c r="D355" s="68">
        <v>40625</v>
      </c>
      <c r="E355" s="48" t="s">
        <v>1701</v>
      </c>
      <c r="F355" s="51">
        <v>5160180</v>
      </c>
      <c r="G355" s="49">
        <v>42718</v>
      </c>
      <c r="H355" s="50" t="s">
        <v>1781</v>
      </c>
      <c r="I355" s="51" t="s">
        <v>1782</v>
      </c>
      <c r="J355" s="51" t="s">
        <v>1058</v>
      </c>
      <c r="K355" s="162">
        <v>1213198</v>
      </c>
    </row>
    <row r="356" spans="1:11" s="45" customFormat="1" ht="33">
      <c r="A356" s="30" t="s">
        <v>3119</v>
      </c>
      <c r="B356" s="36" t="s">
        <v>59</v>
      </c>
      <c r="C356" s="67" t="s">
        <v>1783</v>
      </c>
      <c r="D356" s="68">
        <v>42713</v>
      </c>
      <c r="E356" s="48" t="s">
        <v>60</v>
      </c>
      <c r="F356" s="51">
        <v>1</v>
      </c>
      <c r="G356" s="49">
        <v>42713</v>
      </c>
      <c r="H356" s="50" t="s">
        <v>3299</v>
      </c>
      <c r="I356" s="51" t="s">
        <v>1784</v>
      </c>
      <c r="J356" s="51" t="s">
        <v>1785</v>
      </c>
      <c r="K356" s="162">
        <v>4994704</v>
      </c>
    </row>
    <row r="357" spans="1:11" s="45" customFormat="1" ht="33">
      <c r="A357" s="30" t="s">
        <v>3119</v>
      </c>
      <c r="B357" s="36" t="s">
        <v>260</v>
      </c>
      <c r="C357" s="67" t="s">
        <v>1705</v>
      </c>
      <c r="D357" s="68">
        <v>40625</v>
      </c>
      <c r="E357" s="48" t="s">
        <v>1701</v>
      </c>
      <c r="F357" s="51">
        <v>5160181</v>
      </c>
      <c r="G357" s="49">
        <v>42719</v>
      </c>
      <c r="H357" s="50" t="s">
        <v>1786</v>
      </c>
      <c r="I357" s="51" t="s">
        <v>530</v>
      </c>
      <c r="J357" s="51" t="s">
        <v>531</v>
      </c>
      <c r="K357" s="162">
        <v>2592106</v>
      </c>
    </row>
    <row r="358" spans="1:11" s="45" customFormat="1" ht="33">
      <c r="A358" s="30" t="s">
        <v>3119</v>
      </c>
      <c r="B358" s="36" t="s">
        <v>260</v>
      </c>
      <c r="C358" s="67" t="s">
        <v>1705</v>
      </c>
      <c r="D358" s="68">
        <v>40625</v>
      </c>
      <c r="E358" s="48" t="s">
        <v>1701</v>
      </c>
      <c r="F358" s="51">
        <v>5160182</v>
      </c>
      <c r="G358" s="49">
        <v>42719</v>
      </c>
      <c r="H358" s="50" t="s">
        <v>1787</v>
      </c>
      <c r="I358" s="51" t="s">
        <v>1788</v>
      </c>
      <c r="J358" s="51" t="s">
        <v>1789</v>
      </c>
      <c r="K358" s="162">
        <v>1502056</v>
      </c>
    </row>
    <row r="359" spans="1:11" s="45" customFormat="1" ht="33">
      <c r="A359" s="30" t="s">
        <v>3119</v>
      </c>
      <c r="B359" s="36" t="s">
        <v>260</v>
      </c>
      <c r="C359" s="67" t="s">
        <v>1705</v>
      </c>
      <c r="D359" s="68">
        <v>40625</v>
      </c>
      <c r="E359" s="48" t="s">
        <v>1701</v>
      </c>
      <c r="F359" s="51">
        <v>5160183</v>
      </c>
      <c r="G359" s="49">
        <v>42719</v>
      </c>
      <c r="H359" s="50" t="s">
        <v>1790</v>
      </c>
      <c r="I359" s="51" t="s">
        <v>1408</v>
      </c>
      <c r="J359" s="51" t="s">
        <v>1409</v>
      </c>
      <c r="K359" s="162">
        <v>693323</v>
      </c>
    </row>
    <row r="360" spans="1:11" s="45" customFormat="1" ht="33">
      <c r="A360" s="30" t="s">
        <v>3119</v>
      </c>
      <c r="B360" s="36" t="s">
        <v>260</v>
      </c>
      <c r="C360" s="67" t="s">
        <v>1705</v>
      </c>
      <c r="D360" s="68">
        <v>40625</v>
      </c>
      <c r="E360" s="48" t="s">
        <v>1701</v>
      </c>
      <c r="F360" s="51">
        <v>5160184</v>
      </c>
      <c r="G360" s="49">
        <v>42719</v>
      </c>
      <c r="H360" s="50" t="s">
        <v>1791</v>
      </c>
      <c r="I360" s="51" t="s">
        <v>1792</v>
      </c>
      <c r="J360" s="51" t="s">
        <v>1793</v>
      </c>
      <c r="K360" s="162">
        <v>285900</v>
      </c>
    </row>
    <row r="361" spans="1:11" s="45" customFormat="1" ht="33">
      <c r="A361" s="30" t="s">
        <v>3119</v>
      </c>
      <c r="B361" s="36" t="s">
        <v>260</v>
      </c>
      <c r="C361" s="67" t="s">
        <v>1705</v>
      </c>
      <c r="D361" s="68">
        <v>40625</v>
      </c>
      <c r="E361" s="48" t="s">
        <v>1701</v>
      </c>
      <c r="F361" s="51">
        <v>5160185</v>
      </c>
      <c r="G361" s="49">
        <v>42719</v>
      </c>
      <c r="H361" s="50" t="s">
        <v>1794</v>
      </c>
      <c r="I361" s="51" t="s">
        <v>563</v>
      </c>
      <c r="J361" s="51" t="s">
        <v>564</v>
      </c>
      <c r="K361" s="162">
        <v>435429</v>
      </c>
    </row>
    <row r="362" spans="1:11" s="45" customFormat="1" ht="33">
      <c r="A362" s="30" t="s">
        <v>3119</v>
      </c>
      <c r="B362" s="36" t="s">
        <v>260</v>
      </c>
      <c r="C362" s="67" t="s">
        <v>1705</v>
      </c>
      <c r="D362" s="68">
        <v>40625</v>
      </c>
      <c r="E362" s="48" t="s">
        <v>1701</v>
      </c>
      <c r="F362" s="51">
        <v>5160186</v>
      </c>
      <c r="G362" s="49">
        <v>42719</v>
      </c>
      <c r="H362" s="50" t="s">
        <v>1795</v>
      </c>
      <c r="I362" s="51" t="s">
        <v>1796</v>
      </c>
      <c r="J362" s="51" t="s">
        <v>1797</v>
      </c>
      <c r="K362" s="162">
        <v>1987776</v>
      </c>
    </row>
    <row r="363" spans="1:11" s="45" customFormat="1" ht="33">
      <c r="A363" s="30" t="s">
        <v>3119</v>
      </c>
      <c r="B363" s="70" t="s">
        <v>33</v>
      </c>
      <c r="C363" s="71" t="s">
        <v>238</v>
      </c>
      <c r="D363" s="72" t="str">
        <f aca="true" t="shared" si="3" ref="D363:D370">+IF(C363="","",IF(C363="No Aplica","No Aplica","Ingrese Fecha"))</f>
        <v>No Aplica</v>
      </c>
      <c r="E363" s="48" t="s">
        <v>1713</v>
      </c>
      <c r="F363" s="51">
        <v>5160553</v>
      </c>
      <c r="G363" s="49">
        <v>42719</v>
      </c>
      <c r="H363" s="50" t="s">
        <v>1798</v>
      </c>
      <c r="I363" s="51" t="s">
        <v>1799</v>
      </c>
      <c r="J363" s="51" t="s">
        <v>1072</v>
      </c>
      <c r="K363" s="162">
        <v>209916</v>
      </c>
    </row>
    <row r="364" spans="1:11" s="45" customFormat="1" ht="33">
      <c r="A364" s="30" t="s">
        <v>3119</v>
      </c>
      <c r="B364" s="31" t="s">
        <v>2139</v>
      </c>
      <c r="C364" s="39" t="s">
        <v>238</v>
      </c>
      <c r="D364" s="74" t="str">
        <f t="shared" si="3"/>
        <v>No Aplica</v>
      </c>
      <c r="E364" s="30" t="s">
        <v>14</v>
      </c>
      <c r="F364" s="35">
        <v>56616404</v>
      </c>
      <c r="G364" s="75">
        <v>42720</v>
      </c>
      <c r="H364" s="76" t="s">
        <v>1800</v>
      </c>
      <c r="I364" s="35" t="s">
        <v>1754</v>
      </c>
      <c r="J364" s="35" t="s">
        <v>1755</v>
      </c>
      <c r="K364" s="77">
        <v>246672</v>
      </c>
    </row>
    <row r="365" spans="1:11" s="45" customFormat="1" ht="33">
      <c r="A365" s="30" t="s">
        <v>3119</v>
      </c>
      <c r="B365" s="31" t="s">
        <v>2139</v>
      </c>
      <c r="C365" s="39" t="s">
        <v>238</v>
      </c>
      <c r="D365" s="74" t="str">
        <f t="shared" si="3"/>
        <v>No Aplica</v>
      </c>
      <c r="E365" s="30" t="s">
        <v>14</v>
      </c>
      <c r="F365" s="35">
        <v>420416</v>
      </c>
      <c r="G365" s="75">
        <v>42720</v>
      </c>
      <c r="H365" s="76" t="s">
        <v>1801</v>
      </c>
      <c r="I365" s="35" t="s">
        <v>1802</v>
      </c>
      <c r="J365" s="35" t="s">
        <v>1803</v>
      </c>
      <c r="K365" s="77">
        <v>179500</v>
      </c>
    </row>
    <row r="366" spans="1:11" s="45" customFormat="1" ht="33">
      <c r="A366" s="30" t="s">
        <v>3119</v>
      </c>
      <c r="B366" s="31" t="s">
        <v>2139</v>
      </c>
      <c r="C366" s="39" t="s">
        <v>238</v>
      </c>
      <c r="D366" s="74" t="str">
        <f t="shared" si="3"/>
        <v>No Aplica</v>
      </c>
      <c r="E366" s="30" t="s">
        <v>14</v>
      </c>
      <c r="F366" s="78">
        <v>17591530</v>
      </c>
      <c r="G366" s="75">
        <v>42720</v>
      </c>
      <c r="H366" s="76" t="s">
        <v>1804</v>
      </c>
      <c r="I366" s="35" t="s">
        <v>1727</v>
      </c>
      <c r="J366" s="35" t="s">
        <v>1728</v>
      </c>
      <c r="K366" s="77">
        <v>15509</v>
      </c>
    </row>
    <row r="367" spans="1:11" s="45" customFormat="1" ht="33">
      <c r="A367" s="30" t="s">
        <v>3119</v>
      </c>
      <c r="B367" s="31" t="s">
        <v>2139</v>
      </c>
      <c r="C367" s="39" t="s">
        <v>238</v>
      </c>
      <c r="D367" s="74" t="str">
        <f t="shared" si="3"/>
        <v>No Aplica</v>
      </c>
      <c r="E367" s="30" t="s">
        <v>13</v>
      </c>
      <c r="F367" s="78">
        <v>4885024</v>
      </c>
      <c r="G367" s="75">
        <v>42720</v>
      </c>
      <c r="H367" s="76" t="s">
        <v>1805</v>
      </c>
      <c r="I367" s="35" t="s">
        <v>1754</v>
      </c>
      <c r="J367" s="35" t="s">
        <v>1755</v>
      </c>
      <c r="K367" s="77">
        <v>293378</v>
      </c>
    </row>
    <row r="368" spans="1:11" s="45" customFormat="1" ht="33">
      <c r="A368" s="30" t="s">
        <v>3119</v>
      </c>
      <c r="B368" s="31" t="s">
        <v>2139</v>
      </c>
      <c r="C368" s="39" t="s">
        <v>238</v>
      </c>
      <c r="D368" s="74" t="str">
        <f t="shared" si="3"/>
        <v>No Aplica</v>
      </c>
      <c r="E368" s="30" t="s">
        <v>13</v>
      </c>
      <c r="F368" s="78">
        <v>4885091</v>
      </c>
      <c r="G368" s="75">
        <v>42720</v>
      </c>
      <c r="H368" s="76" t="s">
        <v>1806</v>
      </c>
      <c r="I368" s="35" t="s">
        <v>1754</v>
      </c>
      <c r="J368" s="35" t="s">
        <v>1755</v>
      </c>
      <c r="K368" s="77">
        <v>1832805</v>
      </c>
    </row>
    <row r="369" spans="1:11" s="45" customFormat="1" ht="33">
      <c r="A369" s="30" t="s">
        <v>3119</v>
      </c>
      <c r="B369" s="31" t="s">
        <v>2139</v>
      </c>
      <c r="C369" s="39" t="s">
        <v>238</v>
      </c>
      <c r="D369" s="74" t="str">
        <f t="shared" si="3"/>
        <v>No Aplica</v>
      </c>
      <c r="E369" s="30" t="s">
        <v>14</v>
      </c>
      <c r="F369" s="35">
        <v>56703079</v>
      </c>
      <c r="G369" s="75">
        <v>42720</v>
      </c>
      <c r="H369" s="76" t="s">
        <v>1807</v>
      </c>
      <c r="I369" s="35" t="s">
        <v>1754</v>
      </c>
      <c r="J369" s="35" t="s">
        <v>1755</v>
      </c>
      <c r="K369" s="77">
        <v>182316</v>
      </c>
    </row>
    <row r="370" spans="1:11" s="45" customFormat="1" ht="33">
      <c r="A370" s="30" t="s">
        <v>3119</v>
      </c>
      <c r="B370" s="70" t="s">
        <v>33</v>
      </c>
      <c r="C370" s="71" t="s">
        <v>238</v>
      </c>
      <c r="D370" s="72" t="str">
        <f t="shared" si="3"/>
        <v>No Aplica</v>
      </c>
      <c r="E370" s="48" t="s">
        <v>1701</v>
      </c>
      <c r="F370" s="51">
        <v>5160189</v>
      </c>
      <c r="G370" s="49">
        <v>42720</v>
      </c>
      <c r="H370" s="50" t="s">
        <v>1808</v>
      </c>
      <c r="I370" s="51" t="s">
        <v>1809</v>
      </c>
      <c r="J370" s="51" t="s">
        <v>1810</v>
      </c>
      <c r="K370" s="162">
        <v>1134015</v>
      </c>
    </row>
    <row r="371" spans="1:11" s="45" customFormat="1" ht="33">
      <c r="A371" s="30" t="s">
        <v>3119</v>
      </c>
      <c r="B371" s="36" t="s">
        <v>260</v>
      </c>
      <c r="C371" s="67" t="s">
        <v>1705</v>
      </c>
      <c r="D371" s="68">
        <v>40625</v>
      </c>
      <c r="E371" s="48" t="s">
        <v>1701</v>
      </c>
      <c r="F371" s="51">
        <v>5160177</v>
      </c>
      <c r="G371" s="49">
        <v>42723</v>
      </c>
      <c r="H371" s="50" t="s">
        <v>1811</v>
      </c>
      <c r="I371" s="51" t="s">
        <v>1453</v>
      </c>
      <c r="J371" s="51" t="s">
        <v>1454</v>
      </c>
      <c r="K371" s="162">
        <v>536715</v>
      </c>
    </row>
    <row r="372" spans="1:11" s="45" customFormat="1" ht="33">
      <c r="A372" s="30" t="s">
        <v>3119</v>
      </c>
      <c r="B372" s="36" t="s">
        <v>260</v>
      </c>
      <c r="C372" s="67" t="s">
        <v>1705</v>
      </c>
      <c r="D372" s="68">
        <v>40625</v>
      </c>
      <c r="E372" s="48" t="s">
        <v>1701</v>
      </c>
      <c r="F372" s="51">
        <v>5160187</v>
      </c>
      <c r="G372" s="49">
        <v>42723</v>
      </c>
      <c r="H372" s="50" t="s">
        <v>1812</v>
      </c>
      <c r="I372" s="51" t="s">
        <v>1765</v>
      </c>
      <c r="J372" s="51" t="s">
        <v>1766</v>
      </c>
      <c r="K372" s="162">
        <v>6045116</v>
      </c>
    </row>
    <row r="373" spans="1:11" s="45" customFormat="1" ht="33">
      <c r="A373" s="30" t="s">
        <v>3119</v>
      </c>
      <c r="B373" s="70" t="s">
        <v>1813</v>
      </c>
      <c r="C373" s="71" t="s">
        <v>1814</v>
      </c>
      <c r="D373" s="73">
        <v>42716</v>
      </c>
      <c r="E373" s="48" t="s">
        <v>60</v>
      </c>
      <c r="F373" s="51">
        <v>2</v>
      </c>
      <c r="G373" s="49">
        <v>42716</v>
      </c>
      <c r="H373" s="50" t="s">
        <v>1815</v>
      </c>
      <c r="I373" s="51" t="s">
        <v>1816</v>
      </c>
      <c r="J373" s="51" t="s">
        <v>1817</v>
      </c>
      <c r="K373" s="162">
        <v>6072000</v>
      </c>
    </row>
    <row r="374" spans="1:11" s="45" customFormat="1" ht="33">
      <c r="A374" s="30" t="s">
        <v>3119</v>
      </c>
      <c r="B374" s="36" t="s">
        <v>260</v>
      </c>
      <c r="C374" s="67" t="s">
        <v>1705</v>
      </c>
      <c r="D374" s="68">
        <v>40625</v>
      </c>
      <c r="E374" s="48" t="s">
        <v>1701</v>
      </c>
      <c r="F374" s="51">
        <v>5160191</v>
      </c>
      <c r="G374" s="49">
        <v>42723</v>
      </c>
      <c r="H374" s="50" t="s">
        <v>1818</v>
      </c>
      <c r="I374" s="51" t="s">
        <v>287</v>
      </c>
      <c r="J374" s="163" t="s">
        <v>288</v>
      </c>
      <c r="K374" s="162">
        <v>103754</v>
      </c>
    </row>
    <row r="375" spans="1:11" s="45" customFormat="1" ht="33">
      <c r="A375" s="30" t="s">
        <v>3119</v>
      </c>
      <c r="B375" s="36" t="s">
        <v>260</v>
      </c>
      <c r="C375" s="67" t="s">
        <v>1705</v>
      </c>
      <c r="D375" s="68">
        <v>40625</v>
      </c>
      <c r="E375" s="48" t="s">
        <v>1713</v>
      </c>
      <c r="F375" s="51">
        <v>5160558</v>
      </c>
      <c r="G375" s="49">
        <v>42723</v>
      </c>
      <c r="H375" s="50" t="s">
        <v>1819</v>
      </c>
      <c r="I375" s="51" t="s">
        <v>864</v>
      </c>
      <c r="J375" s="51" t="s">
        <v>865</v>
      </c>
      <c r="K375" s="162">
        <v>932758</v>
      </c>
    </row>
    <row r="376" spans="1:11" s="45" customFormat="1" ht="33">
      <c r="A376" s="30" t="s">
        <v>3119</v>
      </c>
      <c r="B376" s="36" t="s">
        <v>260</v>
      </c>
      <c r="C376" s="67" t="s">
        <v>1705</v>
      </c>
      <c r="D376" s="68">
        <v>40625</v>
      </c>
      <c r="E376" s="48" t="s">
        <v>1713</v>
      </c>
      <c r="F376" s="51">
        <v>5160559</v>
      </c>
      <c r="G376" s="49">
        <v>42723</v>
      </c>
      <c r="H376" s="50" t="s">
        <v>1820</v>
      </c>
      <c r="I376" s="51" t="s">
        <v>864</v>
      </c>
      <c r="J376" s="51" t="s">
        <v>865</v>
      </c>
      <c r="K376" s="162">
        <v>874646</v>
      </c>
    </row>
    <row r="377" spans="1:11" s="45" customFormat="1" ht="33">
      <c r="A377" s="30" t="s">
        <v>3119</v>
      </c>
      <c r="B377" s="36" t="s">
        <v>260</v>
      </c>
      <c r="C377" s="67" t="s">
        <v>1705</v>
      </c>
      <c r="D377" s="68">
        <v>40625</v>
      </c>
      <c r="E377" s="48" t="s">
        <v>1713</v>
      </c>
      <c r="F377" s="51">
        <v>5160560</v>
      </c>
      <c r="G377" s="49">
        <v>42723</v>
      </c>
      <c r="H377" s="50" t="s">
        <v>1821</v>
      </c>
      <c r="I377" s="51" t="s">
        <v>864</v>
      </c>
      <c r="J377" s="51" t="s">
        <v>865</v>
      </c>
      <c r="K377" s="162">
        <v>1907240</v>
      </c>
    </row>
    <row r="378" spans="1:11" s="45" customFormat="1" ht="33">
      <c r="A378" s="30" t="s">
        <v>3119</v>
      </c>
      <c r="B378" s="36" t="s">
        <v>260</v>
      </c>
      <c r="C378" s="67" t="s">
        <v>1705</v>
      </c>
      <c r="D378" s="68">
        <v>40625</v>
      </c>
      <c r="E378" s="48" t="s">
        <v>1701</v>
      </c>
      <c r="F378" s="51">
        <v>5160192</v>
      </c>
      <c r="G378" s="49">
        <v>42724</v>
      </c>
      <c r="H378" s="50" t="s">
        <v>1822</v>
      </c>
      <c r="I378" s="51" t="s">
        <v>1823</v>
      </c>
      <c r="J378" s="51" t="s">
        <v>1824</v>
      </c>
      <c r="K378" s="162">
        <v>591738</v>
      </c>
    </row>
    <row r="379" spans="1:11" s="45" customFormat="1" ht="33">
      <c r="A379" s="30" t="s">
        <v>3119</v>
      </c>
      <c r="B379" s="36" t="s">
        <v>260</v>
      </c>
      <c r="C379" s="67" t="s">
        <v>1705</v>
      </c>
      <c r="D379" s="68">
        <v>40625</v>
      </c>
      <c r="E379" s="48" t="s">
        <v>1701</v>
      </c>
      <c r="F379" s="51">
        <v>5160194</v>
      </c>
      <c r="G379" s="49">
        <v>42724</v>
      </c>
      <c r="H379" s="50" t="s">
        <v>1825</v>
      </c>
      <c r="I379" s="51" t="s">
        <v>287</v>
      </c>
      <c r="J379" s="163" t="s">
        <v>288</v>
      </c>
      <c r="K379" s="162">
        <v>1847213</v>
      </c>
    </row>
    <row r="380" spans="1:11" s="45" customFormat="1" ht="33">
      <c r="A380" s="30" t="s">
        <v>3119</v>
      </c>
      <c r="B380" s="36" t="s">
        <v>260</v>
      </c>
      <c r="C380" s="67" t="s">
        <v>1705</v>
      </c>
      <c r="D380" s="68">
        <v>40625</v>
      </c>
      <c r="E380" s="48" t="s">
        <v>1701</v>
      </c>
      <c r="F380" s="51">
        <v>5160195</v>
      </c>
      <c r="G380" s="49">
        <v>42724</v>
      </c>
      <c r="H380" s="50" t="s">
        <v>1826</v>
      </c>
      <c r="I380" s="51" t="s">
        <v>1827</v>
      </c>
      <c r="J380" s="51" t="s">
        <v>1828</v>
      </c>
      <c r="K380" s="162">
        <v>621453</v>
      </c>
    </row>
    <row r="381" spans="1:11" s="45" customFormat="1" ht="33">
      <c r="A381" s="30" t="s">
        <v>3119</v>
      </c>
      <c r="B381" s="36" t="s">
        <v>260</v>
      </c>
      <c r="C381" s="67" t="s">
        <v>1705</v>
      </c>
      <c r="D381" s="68">
        <v>40625</v>
      </c>
      <c r="E381" s="48" t="s">
        <v>1701</v>
      </c>
      <c r="F381" s="51">
        <v>5160197</v>
      </c>
      <c r="G381" s="49">
        <v>42724</v>
      </c>
      <c r="H381" s="50" t="s">
        <v>1829</v>
      </c>
      <c r="I381" s="51" t="s">
        <v>864</v>
      </c>
      <c r="J381" s="51" t="s">
        <v>865</v>
      </c>
      <c r="K381" s="162">
        <v>1865840</v>
      </c>
    </row>
    <row r="382" spans="1:11" s="45" customFormat="1" ht="33">
      <c r="A382" s="30" t="s">
        <v>3119</v>
      </c>
      <c r="B382" s="70" t="s">
        <v>33</v>
      </c>
      <c r="C382" s="71" t="s">
        <v>238</v>
      </c>
      <c r="D382" s="72" t="str">
        <f>+IF(C382="","",IF(C382="No Aplica","No Aplica","Ingrese Fecha"))</f>
        <v>No Aplica</v>
      </c>
      <c r="E382" s="48" t="s">
        <v>1701</v>
      </c>
      <c r="F382" s="51">
        <v>5160198</v>
      </c>
      <c r="G382" s="49">
        <v>42724</v>
      </c>
      <c r="H382" s="50" t="s">
        <v>1830</v>
      </c>
      <c r="I382" s="51" t="s">
        <v>1703</v>
      </c>
      <c r="J382" s="51" t="s">
        <v>1704</v>
      </c>
      <c r="K382" s="162">
        <v>263123</v>
      </c>
    </row>
    <row r="383" spans="1:11" s="45" customFormat="1" ht="16.5">
      <c r="A383" s="30" t="s">
        <v>3119</v>
      </c>
      <c r="B383" s="70" t="s">
        <v>33</v>
      </c>
      <c r="C383" s="71" t="s">
        <v>238</v>
      </c>
      <c r="D383" s="72" t="str">
        <f>+IF(C383="","",IF(C383="No Aplica","No Aplica","Ingrese Fecha"))</f>
        <v>No Aplica</v>
      </c>
      <c r="E383" s="48" t="s">
        <v>1701</v>
      </c>
      <c r="F383" s="51">
        <v>5160201</v>
      </c>
      <c r="G383" s="49">
        <v>42724</v>
      </c>
      <c r="H383" s="50" t="s">
        <v>1831</v>
      </c>
      <c r="I383" s="51" t="s">
        <v>1832</v>
      </c>
      <c r="J383" s="51" t="s">
        <v>1833</v>
      </c>
      <c r="K383" s="162">
        <v>180880</v>
      </c>
    </row>
    <row r="384" spans="1:11" s="45" customFormat="1" ht="33">
      <c r="A384" s="30" t="s">
        <v>3119</v>
      </c>
      <c r="B384" s="36" t="s">
        <v>260</v>
      </c>
      <c r="C384" s="67" t="s">
        <v>1705</v>
      </c>
      <c r="D384" s="68">
        <v>40625</v>
      </c>
      <c r="E384" s="48" t="s">
        <v>1701</v>
      </c>
      <c r="F384" s="51">
        <v>5160200</v>
      </c>
      <c r="G384" s="49">
        <v>42725</v>
      </c>
      <c r="H384" s="50" t="s">
        <v>1834</v>
      </c>
      <c r="I384" s="51" t="s">
        <v>287</v>
      </c>
      <c r="J384" s="163" t="s">
        <v>288</v>
      </c>
      <c r="K384" s="162">
        <v>96152</v>
      </c>
    </row>
    <row r="385" spans="1:11" s="45" customFormat="1" ht="33">
      <c r="A385" s="30" t="s">
        <v>3119</v>
      </c>
      <c r="B385" s="31" t="s">
        <v>2139</v>
      </c>
      <c r="C385" s="39" t="s">
        <v>238</v>
      </c>
      <c r="D385" s="74" t="str">
        <f>+IF(C385="","",IF(C385="No Aplica","No Aplica","Ingrese Fecha"))</f>
        <v>No Aplica</v>
      </c>
      <c r="E385" s="30" t="s">
        <v>13</v>
      </c>
      <c r="F385" s="78">
        <v>444180</v>
      </c>
      <c r="G385" s="75">
        <v>42726</v>
      </c>
      <c r="H385" s="76" t="s">
        <v>1835</v>
      </c>
      <c r="I385" s="35" t="s">
        <v>1727</v>
      </c>
      <c r="J385" s="35" t="s">
        <v>1728</v>
      </c>
      <c r="K385" s="77">
        <v>93609</v>
      </c>
    </row>
    <row r="386" spans="1:11" s="45" customFormat="1" ht="33">
      <c r="A386" s="30" t="s">
        <v>3119</v>
      </c>
      <c r="B386" s="31" t="s">
        <v>2139</v>
      </c>
      <c r="C386" s="39" t="s">
        <v>238</v>
      </c>
      <c r="D386" s="74" t="str">
        <f>+IF(C386="","",IF(C386="No Aplica","No Aplica","Ingrese Fecha"))</f>
        <v>No Aplica</v>
      </c>
      <c r="E386" s="30" t="s">
        <v>13</v>
      </c>
      <c r="F386" s="78">
        <v>2172435</v>
      </c>
      <c r="G386" s="75">
        <v>42726</v>
      </c>
      <c r="H386" s="76" t="s">
        <v>1836</v>
      </c>
      <c r="I386" s="35" t="s">
        <v>1779</v>
      </c>
      <c r="J386" s="35" t="s">
        <v>786</v>
      </c>
      <c r="K386" s="77">
        <v>817500</v>
      </c>
    </row>
    <row r="387" spans="1:11" s="45" customFormat="1" ht="33">
      <c r="A387" s="30" t="s">
        <v>3119</v>
      </c>
      <c r="B387" s="31" t="s">
        <v>2139</v>
      </c>
      <c r="C387" s="39" t="s">
        <v>238</v>
      </c>
      <c r="D387" s="74" t="str">
        <f>+IF(C387="","",IF(C387="No Aplica","No Aplica","Ingrese Fecha"))</f>
        <v>No Aplica</v>
      </c>
      <c r="E387" s="30" t="s">
        <v>14</v>
      </c>
      <c r="F387" s="35">
        <v>17715166</v>
      </c>
      <c r="G387" s="75">
        <v>42726</v>
      </c>
      <c r="H387" s="76" t="s">
        <v>1837</v>
      </c>
      <c r="I387" s="35" t="s">
        <v>1727</v>
      </c>
      <c r="J387" s="35" t="s">
        <v>1728</v>
      </c>
      <c r="K387" s="77">
        <v>125224</v>
      </c>
    </row>
    <row r="388" spans="1:11" s="45" customFormat="1" ht="33">
      <c r="A388" s="30" t="s">
        <v>3119</v>
      </c>
      <c r="B388" s="36" t="s">
        <v>260</v>
      </c>
      <c r="C388" s="67" t="s">
        <v>1705</v>
      </c>
      <c r="D388" s="68">
        <v>40625</v>
      </c>
      <c r="E388" s="48" t="s">
        <v>1701</v>
      </c>
      <c r="F388" s="51">
        <v>5160202</v>
      </c>
      <c r="G388" s="49">
        <v>42726</v>
      </c>
      <c r="H388" s="50" t="s">
        <v>1838</v>
      </c>
      <c r="I388" s="51" t="s">
        <v>1839</v>
      </c>
      <c r="J388" s="51" t="s">
        <v>1840</v>
      </c>
      <c r="K388" s="162">
        <v>942313</v>
      </c>
    </row>
    <row r="389" spans="1:11" s="45" customFormat="1" ht="33">
      <c r="A389" s="30" t="s">
        <v>3119</v>
      </c>
      <c r="B389" s="70" t="s">
        <v>33</v>
      </c>
      <c r="C389" s="71" t="s">
        <v>238</v>
      </c>
      <c r="D389" s="72" t="str">
        <f>+IF(C389="","",IF(C389="No Aplica","No Aplica","Ingrese Fecha"))</f>
        <v>No Aplica</v>
      </c>
      <c r="E389" s="48" t="s">
        <v>1701</v>
      </c>
      <c r="F389" s="51">
        <v>5160204</v>
      </c>
      <c r="G389" s="49">
        <v>42726</v>
      </c>
      <c r="H389" s="50" t="s">
        <v>1841</v>
      </c>
      <c r="I389" s="51" t="s">
        <v>1842</v>
      </c>
      <c r="J389" s="51" t="s">
        <v>1843</v>
      </c>
      <c r="K389" s="162">
        <v>2117605</v>
      </c>
    </row>
    <row r="390" spans="1:11" s="45" customFormat="1" ht="33">
      <c r="A390" s="30" t="s">
        <v>3119</v>
      </c>
      <c r="B390" s="36" t="s">
        <v>35</v>
      </c>
      <c r="C390" s="71" t="s">
        <v>1844</v>
      </c>
      <c r="D390" s="73">
        <v>42726</v>
      </c>
      <c r="E390" s="48" t="s">
        <v>1713</v>
      </c>
      <c r="F390" s="51">
        <v>5160570</v>
      </c>
      <c r="G390" s="49">
        <v>42726</v>
      </c>
      <c r="H390" s="50" t="s">
        <v>1845</v>
      </c>
      <c r="I390" s="51" t="s">
        <v>1846</v>
      </c>
      <c r="J390" s="51" t="s">
        <v>1847</v>
      </c>
      <c r="K390" s="162">
        <v>357000</v>
      </c>
    </row>
    <row r="391" spans="1:11" s="45" customFormat="1" ht="33">
      <c r="A391" s="30" t="s">
        <v>3119</v>
      </c>
      <c r="B391" s="36" t="s">
        <v>260</v>
      </c>
      <c r="C391" s="67" t="s">
        <v>1705</v>
      </c>
      <c r="D391" s="68">
        <v>40625</v>
      </c>
      <c r="E391" s="48" t="s">
        <v>1713</v>
      </c>
      <c r="F391" s="51">
        <v>5160571</v>
      </c>
      <c r="G391" s="49">
        <v>42726</v>
      </c>
      <c r="H391" s="50" t="s">
        <v>1848</v>
      </c>
      <c r="I391" s="51" t="s">
        <v>1718</v>
      </c>
      <c r="J391" s="51" t="s">
        <v>1719</v>
      </c>
      <c r="K391" s="162">
        <v>685351</v>
      </c>
    </row>
    <row r="392" spans="1:11" s="45" customFormat="1" ht="33">
      <c r="A392" s="30" t="s">
        <v>3119</v>
      </c>
      <c r="B392" s="36" t="s">
        <v>35</v>
      </c>
      <c r="C392" s="71" t="s">
        <v>1849</v>
      </c>
      <c r="D392" s="73">
        <v>42726</v>
      </c>
      <c r="E392" s="48" t="s">
        <v>1713</v>
      </c>
      <c r="F392" s="51">
        <v>5160572</v>
      </c>
      <c r="G392" s="49">
        <v>42726</v>
      </c>
      <c r="H392" s="50" t="s">
        <v>1850</v>
      </c>
      <c r="I392" s="51" t="s">
        <v>1851</v>
      </c>
      <c r="J392" s="51" t="s">
        <v>1852</v>
      </c>
      <c r="K392" s="162">
        <v>255850</v>
      </c>
    </row>
    <row r="393" spans="1:11" s="45" customFormat="1" ht="16.5">
      <c r="A393" s="30" t="s">
        <v>3119</v>
      </c>
      <c r="B393" s="70" t="s">
        <v>33</v>
      </c>
      <c r="C393" s="71" t="s">
        <v>238</v>
      </c>
      <c r="D393" s="72" t="str">
        <f aca="true" t="shared" si="4" ref="D393:D400">+IF(C393="","",IF(C393="No Aplica","No Aplica","Ingrese Fecha"))</f>
        <v>No Aplica</v>
      </c>
      <c r="E393" s="48" t="s">
        <v>1713</v>
      </c>
      <c r="F393" s="51">
        <v>5160576</v>
      </c>
      <c r="G393" s="49">
        <v>42726</v>
      </c>
      <c r="H393" s="50" t="s">
        <v>1714</v>
      </c>
      <c r="I393" s="51" t="s">
        <v>1853</v>
      </c>
      <c r="J393" s="51" t="s">
        <v>1854</v>
      </c>
      <c r="K393" s="162">
        <v>297000</v>
      </c>
    </row>
    <row r="394" spans="1:11" s="45" customFormat="1" ht="33">
      <c r="A394" s="30" t="s">
        <v>3119</v>
      </c>
      <c r="B394" s="31" t="s">
        <v>2139</v>
      </c>
      <c r="C394" s="39" t="s">
        <v>238</v>
      </c>
      <c r="D394" s="74" t="str">
        <f t="shared" si="4"/>
        <v>No Aplica</v>
      </c>
      <c r="E394" s="30" t="s">
        <v>14</v>
      </c>
      <c r="F394" s="35">
        <v>17931164</v>
      </c>
      <c r="G394" s="75">
        <v>42730</v>
      </c>
      <c r="H394" s="76" t="s">
        <v>1855</v>
      </c>
      <c r="I394" s="35" t="s">
        <v>1727</v>
      </c>
      <c r="J394" s="35" t="s">
        <v>1728</v>
      </c>
      <c r="K394" s="77">
        <v>15490</v>
      </c>
    </row>
    <row r="395" spans="1:11" s="45" customFormat="1" ht="33">
      <c r="A395" s="30" t="s">
        <v>3119</v>
      </c>
      <c r="B395" s="31" t="s">
        <v>2139</v>
      </c>
      <c r="C395" s="39" t="s">
        <v>238</v>
      </c>
      <c r="D395" s="74" t="str">
        <f t="shared" si="4"/>
        <v>No Aplica</v>
      </c>
      <c r="E395" s="30" t="s">
        <v>13</v>
      </c>
      <c r="F395" s="47">
        <v>292052</v>
      </c>
      <c r="G395" s="75">
        <v>42730</v>
      </c>
      <c r="H395" s="76" t="s">
        <v>1856</v>
      </c>
      <c r="I395" s="35" t="s">
        <v>862</v>
      </c>
      <c r="J395" s="35" t="s">
        <v>65</v>
      </c>
      <c r="K395" s="79">
        <v>2635376</v>
      </c>
    </row>
    <row r="396" spans="1:11" s="45" customFormat="1" ht="33">
      <c r="A396" s="30" t="s">
        <v>3119</v>
      </c>
      <c r="B396" s="31" t="s">
        <v>2139</v>
      </c>
      <c r="C396" s="39" t="s">
        <v>238</v>
      </c>
      <c r="D396" s="74" t="str">
        <f t="shared" si="4"/>
        <v>No Aplica</v>
      </c>
      <c r="E396" s="30" t="s">
        <v>14</v>
      </c>
      <c r="F396" s="35">
        <v>17926003</v>
      </c>
      <c r="G396" s="75">
        <v>42730</v>
      </c>
      <c r="H396" s="76" t="s">
        <v>1857</v>
      </c>
      <c r="I396" s="35" t="s">
        <v>1727</v>
      </c>
      <c r="J396" s="35" t="s">
        <v>1728</v>
      </c>
      <c r="K396" s="77">
        <v>59690</v>
      </c>
    </row>
    <row r="397" spans="1:11" s="45" customFormat="1" ht="33">
      <c r="A397" s="30" t="s">
        <v>3119</v>
      </c>
      <c r="B397" s="31" t="s">
        <v>2139</v>
      </c>
      <c r="C397" s="39" t="s">
        <v>238</v>
      </c>
      <c r="D397" s="74" t="str">
        <f t="shared" si="4"/>
        <v>No Aplica</v>
      </c>
      <c r="E397" s="30" t="s">
        <v>13</v>
      </c>
      <c r="F397" s="35">
        <v>450170</v>
      </c>
      <c r="G397" s="75">
        <v>42730</v>
      </c>
      <c r="H397" s="76" t="s">
        <v>1858</v>
      </c>
      <c r="I397" s="35" t="s">
        <v>1727</v>
      </c>
      <c r="J397" s="35" t="s">
        <v>1728</v>
      </c>
      <c r="K397" s="77">
        <v>160182</v>
      </c>
    </row>
    <row r="398" spans="1:11" s="45" customFormat="1" ht="33">
      <c r="A398" s="30" t="s">
        <v>3119</v>
      </c>
      <c r="B398" s="31" t="s">
        <v>2139</v>
      </c>
      <c r="C398" s="39" t="s">
        <v>238</v>
      </c>
      <c r="D398" s="74" t="str">
        <f t="shared" si="4"/>
        <v>No Aplica</v>
      </c>
      <c r="E398" s="30" t="s">
        <v>13</v>
      </c>
      <c r="F398" s="35">
        <v>449394</v>
      </c>
      <c r="G398" s="75">
        <v>42730</v>
      </c>
      <c r="H398" s="76" t="s">
        <v>1859</v>
      </c>
      <c r="I398" s="35" t="s">
        <v>1727</v>
      </c>
      <c r="J398" s="35" t="s">
        <v>1728</v>
      </c>
      <c r="K398" s="77">
        <v>65005</v>
      </c>
    </row>
    <row r="399" spans="1:11" s="45" customFormat="1" ht="33">
      <c r="A399" s="30" t="s">
        <v>3119</v>
      </c>
      <c r="B399" s="31" t="s">
        <v>2139</v>
      </c>
      <c r="C399" s="39" t="s">
        <v>238</v>
      </c>
      <c r="D399" s="74" t="str">
        <f t="shared" si="4"/>
        <v>No Aplica</v>
      </c>
      <c r="E399" s="30" t="s">
        <v>13</v>
      </c>
      <c r="F399" s="35">
        <v>450259</v>
      </c>
      <c r="G399" s="75">
        <v>42730</v>
      </c>
      <c r="H399" s="76" t="s">
        <v>1860</v>
      </c>
      <c r="I399" s="35" t="s">
        <v>1727</v>
      </c>
      <c r="J399" s="35" t="s">
        <v>1728</v>
      </c>
      <c r="K399" s="77">
        <v>194491</v>
      </c>
    </row>
    <row r="400" spans="1:11" s="45" customFormat="1" ht="33">
      <c r="A400" s="30" t="s">
        <v>3119</v>
      </c>
      <c r="B400" s="70" t="s">
        <v>33</v>
      </c>
      <c r="C400" s="71" t="s">
        <v>238</v>
      </c>
      <c r="D400" s="72" t="str">
        <f t="shared" si="4"/>
        <v>No Aplica</v>
      </c>
      <c r="E400" s="48" t="s">
        <v>1701</v>
      </c>
      <c r="F400" s="51">
        <v>5160188</v>
      </c>
      <c r="G400" s="49">
        <v>42730</v>
      </c>
      <c r="H400" s="50" t="s">
        <v>1861</v>
      </c>
      <c r="I400" s="51" t="s">
        <v>1796</v>
      </c>
      <c r="J400" s="51" t="s">
        <v>1797</v>
      </c>
      <c r="K400" s="162">
        <v>2025261</v>
      </c>
    </row>
    <row r="401" spans="1:11" s="45" customFormat="1" ht="33">
      <c r="A401" s="30" t="s">
        <v>3119</v>
      </c>
      <c r="B401" s="36" t="s">
        <v>260</v>
      </c>
      <c r="C401" s="67" t="s">
        <v>1705</v>
      </c>
      <c r="D401" s="68">
        <v>40625</v>
      </c>
      <c r="E401" s="48" t="s">
        <v>1701</v>
      </c>
      <c r="F401" s="51">
        <v>5160199</v>
      </c>
      <c r="G401" s="49">
        <v>42730</v>
      </c>
      <c r="H401" s="50" t="s">
        <v>1862</v>
      </c>
      <c r="I401" s="51" t="s">
        <v>269</v>
      </c>
      <c r="J401" s="51" t="s">
        <v>270</v>
      </c>
      <c r="K401" s="162">
        <v>2248271</v>
      </c>
    </row>
    <row r="402" spans="1:11" s="45" customFormat="1" ht="33">
      <c r="A402" s="30" t="s">
        <v>3119</v>
      </c>
      <c r="B402" s="70" t="s">
        <v>33</v>
      </c>
      <c r="C402" s="71" t="s">
        <v>238</v>
      </c>
      <c r="D402" s="72" t="str">
        <f>+IF(C402="","",IF(C402="No Aplica","No Aplica","Ingrese Fecha"))</f>
        <v>No Aplica</v>
      </c>
      <c r="E402" s="48" t="s">
        <v>1701</v>
      </c>
      <c r="F402" s="51">
        <v>5160203</v>
      </c>
      <c r="G402" s="49">
        <v>42730</v>
      </c>
      <c r="H402" s="50" t="s">
        <v>1863</v>
      </c>
      <c r="I402" s="51" t="s">
        <v>1864</v>
      </c>
      <c r="J402" s="51" t="s">
        <v>1865</v>
      </c>
      <c r="K402" s="162">
        <v>831810</v>
      </c>
    </row>
    <row r="403" spans="1:11" s="45" customFormat="1" ht="33">
      <c r="A403" s="30" t="s">
        <v>3119</v>
      </c>
      <c r="B403" s="70" t="s">
        <v>33</v>
      </c>
      <c r="C403" s="71" t="s">
        <v>238</v>
      </c>
      <c r="D403" s="72" t="str">
        <f>+IF(C403="","",IF(C403="No Aplica","No Aplica","Ingrese Fecha"))</f>
        <v>No Aplica</v>
      </c>
      <c r="E403" s="48" t="s">
        <v>1701</v>
      </c>
      <c r="F403" s="51">
        <v>5160205</v>
      </c>
      <c r="G403" s="49">
        <v>42730</v>
      </c>
      <c r="H403" s="50" t="s">
        <v>1866</v>
      </c>
      <c r="I403" s="51" t="s">
        <v>1867</v>
      </c>
      <c r="J403" s="51" t="s">
        <v>1055</v>
      </c>
      <c r="K403" s="162">
        <v>257750</v>
      </c>
    </row>
    <row r="404" spans="1:11" s="45" customFormat="1" ht="33">
      <c r="A404" s="30" t="s">
        <v>3119</v>
      </c>
      <c r="B404" s="36" t="s">
        <v>260</v>
      </c>
      <c r="C404" s="67" t="s">
        <v>1705</v>
      </c>
      <c r="D404" s="68">
        <v>40625</v>
      </c>
      <c r="E404" s="48" t="s">
        <v>1701</v>
      </c>
      <c r="F404" s="51">
        <v>5160206</v>
      </c>
      <c r="G404" s="49">
        <v>42730</v>
      </c>
      <c r="H404" s="50" t="s">
        <v>1868</v>
      </c>
      <c r="I404" s="51" t="s">
        <v>1869</v>
      </c>
      <c r="J404" s="51" t="s">
        <v>1870</v>
      </c>
      <c r="K404" s="162">
        <v>593333</v>
      </c>
    </row>
    <row r="405" spans="1:11" s="45" customFormat="1" ht="33">
      <c r="A405" s="30" t="s">
        <v>3119</v>
      </c>
      <c r="B405" s="70" t="s">
        <v>33</v>
      </c>
      <c r="C405" s="71" t="s">
        <v>238</v>
      </c>
      <c r="D405" s="72" t="str">
        <f>+IF(C405="","",IF(C405="No Aplica","No Aplica","Ingrese Fecha"))</f>
        <v>No Aplica</v>
      </c>
      <c r="E405" s="48" t="s">
        <v>1713</v>
      </c>
      <c r="F405" s="51">
        <v>5160573</v>
      </c>
      <c r="G405" s="49">
        <v>42730</v>
      </c>
      <c r="H405" s="50" t="s">
        <v>1871</v>
      </c>
      <c r="I405" s="51" t="s">
        <v>1872</v>
      </c>
      <c r="J405" s="51" t="s">
        <v>1873</v>
      </c>
      <c r="K405" s="162">
        <v>404600</v>
      </c>
    </row>
    <row r="406" spans="1:11" s="45" customFormat="1" ht="16.5">
      <c r="A406" s="30" t="s">
        <v>3119</v>
      </c>
      <c r="B406" s="70" t="s">
        <v>33</v>
      </c>
      <c r="C406" s="71" t="s">
        <v>238</v>
      </c>
      <c r="D406" s="72" t="str">
        <f>+IF(C406="","",IF(C406="No Aplica","No Aplica","Ingrese Fecha"))</f>
        <v>No Aplica</v>
      </c>
      <c r="E406" s="48" t="s">
        <v>1713</v>
      </c>
      <c r="F406" s="51">
        <v>5160577</v>
      </c>
      <c r="G406" s="49">
        <v>42730</v>
      </c>
      <c r="H406" s="50" t="s">
        <v>1714</v>
      </c>
      <c r="I406" s="51" t="s">
        <v>1715</v>
      </c>
      <c r="J406" s="51" t="s">
        <v>1716</v>
      </c>
      <c r="K406" s="162">
        <v>250000</v>
      </c>
    </row>
    <row r="407" spans="1:11" s="45" customFormat="1" ht="33">
      <c r="A407" s="30" t="s">
        <v>3119</v>
      </c>
      <c r="B407" s="36" t="s">
        <v>35</v>
      </c>
      <c r="C407" s="71" t="s">
        <v>1874</v>
      </c>
      <c r="D407" s="73">
        <v>42585</v>
      </c>
      <c r="E407" s="48" t="s">
        <v>60</v>
      </c>
      <c r="F407" s="51">
        <v>1</v>
      </c>
      <c r="G407" s="49">
        <v>42731</v>
      </c>
      <c r="H407" s="50" t="s">
        <v>1875</v>
      </c>
      <c r="I407" s="51" t="s">
        <v>1876</v>
      </c>
      <c r="J407" s="51" t="s">
        <v>1877</v>
      </c>
      <c r="K407" s="162">
        <v>7897503</v>
      </c>
    </row>
    <row r="408" spans="1:11" s="45" customFormat="1" ht="16.5">
      <c r="A408" s="30" t="s">
        <v>3119</v>
      </c>
      <c r="B408" s="70" t="s">
        <v>33</v>
      </c>
      <c r="C408" s="71" t="s">
        <v>238</v>
      </c>
      <c r="D408" s="72" t="str">
        <f>+IF(C408="","",IF(C408="No Aplica","No Aplica","Ingrese Fecha"))</f>
        <v>No Aplica</v>
      </c>
      <c r="E408" s="48" t="s">
        <v>1713</v>
      </c>
      <c r="F408" s="51">
        <v>5160574</v>
      </c>
      <c r="G408" s="49">
        <v>42731</v>
      </c>
      <c r="H408" s="50" t="s">
        <v>1714</v>
      </c>
      <c r="I408" s="51" t="s">
        <v>1722</v>
      </c>
      <c r="J408" s="51" t="s">
        <v>1723</v>
      </c>
      <c r="K408" s="162">
        <v>477777</v>
      </c>
    </row>
    <row r="409" spans="1:11" s="45" customFormat="1" ht="16.5">
      <c r="A409" s="30" t="s">
        <v>3119</v>
      </c>
      <c r="B409" s="70" t="s">
        <v>33</v>
      </c>
      <c r="C409" s="71" t="s">
        <v>238</v>
      </c>
      <c r="D409" s="72" t="str">
        <f>+IF(C409="","",IF(C409="No Aplica","No Aplica","Ingrese Fecha"))</f>
        <v>No Aplica</v>
      </c>
      <c r="E409" s="48" t="s">
        <v>1713</v>
      </c>
      <c r="F409" s="51">
        <v>5160575</v>
      </c>
      <c r="G409" s="49">
        <v>42731</v>
      </c>
      <c r="H409" s="50" t="s">
        <v>1714</v>
      </c>
      <c r="I409" s="51" t="s">
        <v>1720</v>
      </c>
      <c r="J409" s="51" t="s">
        <v>1721</v>
      </c>
      <c r="K409" s="162">
        <v>300000</v>
      </c>
    </row>
    <row r="410" spans="1:11" s="45" customFormat="1" ht="16.5">
      <c r="A410" s="30" t="s">
        <v>3119</v>
      </c>
      <c r="B410" s="70" t="s">
        <v>33</v>
      </c>
      <c r="C410" s="71" t="s">
        <v>238</v>
      </c>
      <c r="D410" s="72" t="str">
        <f>+IF(C410="","",IF(C410="No Aplica","No Aplica","Ingrese Fecha"))</f>
        <v>No Aplica</v>
      </c>
      <c r="E410" s="48" t="s">
        <v>1713</v>
      </c>
      <c r="F410" s="51">
        <v>5160578</v>
      </c>
      <c r="G410" s="49">
        <v>42731</v>
      </c>
      <c r="H410" s="50" t="s">
        <v>1714</v>
      </c>
      <c r="I410" s="51" t="s">
        <v>1720</v>
      </c>
      <c r="J410" s="51" t="s">
        <v>1721</v>
      </c>
      <c r="K410" s="162">
        <v>300000</v>
      </c>
    </row>
    <row r="411" spans="1:11" s="45" customFormat="1" ht="16.5">
      <c r="A411" s="30" t="s">
        <v>3119</v>
      </c>
      <c r="B411" s="70" t="s">
        <v>33</v>
      </c>
      <c r="C411" s="71" t="s">
        <v>238</v>
      </c>
      <c r="D411" s="72" t="str">
        <f>+IF(C411="","",IF(C411="No Aplica","No Aplica","Ingrese Fecha"))</f>
        <v>No Aplica</v>
      </c>
      <c r="E411" s="48" t="s">
        <v>1713</v>
      </c>
      <c r="F411" s="51">
        <v>5160579</v>
      </c>
      <c r="G411" s="49">
        <v>42731</v>
      </c>
      <c r="H411" s="50" t="s">
        <v>1878</v>
      </c>
      <c r="I411" s="51" t="s">
        <v>1879</v>
      </c>
      <c r="J411" s="51" t="s">
        <v>1880</v>
      </c>
      <c r="K411" s="162">
        <v>142800</v>
      </c>
    </row>
    <row r="412" spans="1:11" s="45" customFormat="1" ht="33">
      <c r="A412" s="30" t="s">
        <v>3119</v>
      </c>
      <c r="B412" s="36" t="s">
        <v>35</v>
      </c>
      <c r="C412" s="71" t="s">
        <v>1881</v>
      </c>
      <c r="D412" s="73">
        <v>42730</v>
      </c>
      <c r="E412" s="48" t="s">
        <v>1713</v>
      </c>
      <c r="F412" s="51">
        <v>5160580</v>
      </c>
      <c r="G412" s="49">
        <v>42731</v>
      </c>
      <c r="H412" s="50" t="s">
        <v>1882</v>
      </c>
      <c r="I412" s="51" t="s">
        <v>1883</v>
      </c>
      <c r="J412" s="51" t="s">
        <v>1884</v>
      </c>
      <c r="K412" s="162">
        <v>150000</v>
      </c>
    </row>
    <row r="413" spans="1:11" s="45" customFormat="1" ht="33">
      <c r="A413" s="30" t="s">
        <v>3119</v>
      </c>
      <c r="B413" s="36" t="s">
        <v>35</v>
      </c>
      <c r="C413" s="71" t="s">
        <v>1885</v>
      </c>
      <c r="D413" s="73">
        <v>42724</v>
      </c>
      <c r="E413" s="48" t="s">
        <v>1713</v>
      </c>
      <c r="F413" s="51">
        <v>5160581</v>
      </c>
      <c r="G413" s="49">
        <v>42731</v>
      </c>
      <c r="H413" s="50" t="s">
        <v>1886</v>
      </c>
      <c r="I413" s="51" t="s">
        <v>1887</v>
      </c>
      <c r="J413" s="51" t="s">
        <v>1888</v>
      </c>
      <c r="K413" s="162">
        <v>1011500</v>
      </c>
    </row>
    <row r="414" spans="1:11" s="45" customFormat="1" ht="33">
      <c r="A414" s="30" t="s">
        <v>3119</v>
      </c>
      <c r="B414" s="31" t="s">
        <v>2139</v>
      </c>
      <c r="C414" s="39" t="s">
        <v>238</v>
      </c>
      <c r="D414" s="74" t="str">
        <f>+IF(C414="","",IF(C414="No Aplica","No Aplica","Ingrese Fecha"))</f>
        <v>No Aplica</v>
      </c>
      <c r="E414" s="30" t="s">
        <v>14</v>
      </c>
      <c r="F414" s="78">
        <v>17977984</v>
      </c>
      <c r="G414" s="75">
        <v>42732</v>
      </c>
      <c r="H414" s="76" t="s">
        <v>1889</v>
      </c>
      <c r="I414" s="35" t="s">
        <v>1727</v>
      </c>
      <c r="J414" s="35" t="s">
        <v>1728</v>
      </c>
      <c r="K414" s="77">
        <v>20149</v>
      </c>
    </row>
    <row r="415" spans="1:11" s="45" customFormat="1" ht="33">
      <c r="A415" s="30" t="s">
        <v>3119</v>
      </c>
      <c r="B415" s="31" t="s">
        <v>2139</v>
      </c>
      <c r="C415" s="39" t="s">
        <v>238</v>
      </c>
      <c r="D415" s="74" t="str">
        <f>+IF(C415="","",IF(C415="No Aplica","No Aplica","Ingrese Fecha"))</f>
        <v>No Aplica</v>
      </c>
      <c r="E415" s="30" t="s">
        <v>13</v>
      </c>
      <c r="F415" s="35">
        <v>2171145</v>
      </c>
      <c r="G415" s="75">
        <v>42732</v>
      </c>
      <c r="H415" s="76" t="s">
        <v>1890</v>
      </c>
      <c r="I415" s="35" t="s">
        <v>1779</v>
      </c>
      <c r="J415" s="35" t="s">
        <v>786</v>
      </c>
      <c r="K415" s="77">
        <v>239200</v>
      </c>
    </row>
    <row r="416" spans="1:11" s="45" customFormat="1" ht="33">
      <c r="A416" s="30" t="s">
        <v>3119</v>
      </c>
      <c r="B416" s="31" t="s">
        <v>2139</v>
      </c>
      <c r="C416" s="39" t="s">
        <v>238</v>
      </c>
      <c r="D416" s="74" t="str">
        <f>+IF(C416="","",IF(C416="No Aplica","No Aplica","Ingrese Fecha"))</f>
        <v>No Aplica</v>
      </c>
      <c r="E416" s="30" t="s">
        <v>13</v>
      </c>
      <c r="F416" s="35">
        <v>4901697</v>
      </c>
      <c r="G416" s="75">
        <v>42732</v>
      </c>
      <c r="H416" s="76" t="s">
        <v>1891</v>
      </c>
      <c r="I416" s="35" t="s">
        <v>1754</v>
      </c>
      <c r="J416" s="35" t="s">
        <v>1755</v>
      </c>
      <c r="K416" s="77">
        <v>742517</v>
      </c>
    </row>
    <row r="417" spans="1:11" s="45" customFormat="1" ht="33">
      <c r="A417" s="30" t="s">
        <v>3119</v>
      </c>
      <c r="B417" s="31" t="s">
        <v>2139</v>
      </c>
      <c r="C417" s="39" t="s">
        <v>238</v>
      </c>
      <c r="D417" s="74" t="str">
        <f>+IF(C417="","",IF(C417="No Aplica","No Aplica","Ingrese Fecha"))</f>
        <v>No Aplica</v>
      </c>
      <c r="E417" s="30" t="s">
        <v>13</v>
      </c>
      <c r="F417" s="35">
        <v>17975697</v>
      </c>
      <c r="G417" s="75">
        <v>42732</v>
      </c>
      <c r="H417" s="76" t="s">
        <v>1892</v>
      </c>
      <c r="I417" s="35" t="s">
        <v>1727</v>
      </c>
      <c r="J417" s="35" t="s">
        <v>1728</v>
      </c>
      <c r="K417" s="77">
        <v>35382</v>
      </c>
    </row>
    <row r="418" spans="1:11" s="45" customFormat="1" ht="33">
      <c r="A418" s="30" t="s">
        <v>3119</v>
      </c>
      <c r="B418" s="36" t="s">
        <v>260</v>
      </c>
      <c r="C418" s="67" t="s">
        <v>1705</v>
      </c>
      <c r="D418" s="68">
        <v>40625</v>
      </c>
      <c r="E418" s="48" t="s">
        <v>1701</v>
      </c>
      <c r="F418" s="51">
        <v>5160208</v>
      </c>
      <c r="G418" s="49">
        <v>42732</v>
      </c>
      <c r="H418" s="50" t="s">
        <v>1893</v>
      </c>
      <c r="I418" s="51" t="s">
        <v>1894</v>
      </c>
      <c r="J418" s="51" t="s">
        <v>1895</v>
      </c>
      <c r="K418" s="162">
        <v>371535</v>
      </c>
    </row>
    <row r="419" spans="1:11" s="45" customFormat="1" ht="33">
      <c r="A419" s="30" t="s">
        <v>3119</v>
      </c>
      <c r="B419" s="36" t="s">
        <v>35</v>
      </c>
      <c r="C419" s="71" t="s">
        <v>1896</v>
      </c>
      <c r="D419" s="73">
        <v>42732</v>
      </c>
      <c r="E419" s="48" t="s">
        <v>1713</v>
      </c>
      <c r="F419" s="51">
        <v>5160583</v>
      </c>
      <c r="G419" s="49">
        <v>42732</v>
      </c>
      <c r="H419" s="50" t="s">
        <v>1897</v>
      </c>
      <c r="I419" s="51" t="s">
        <v>1784</v>
      </c>
      <c r="J419" s="51" t="s">
        <v>1785</v>
      </c>
      <c r="K419" s="162">
        <v>690200</v>
      </c>
    </row>
    <row r="420" spans="1:11" s="45" customFormat="1" ht="33">
      <c r="A420" s="30" t="s">
        <v>3119</v>
      </c>
      <c r="B420" s="70" t="s">
        <v>33</v>
      </c>
      <c r="C420" s="71" t="s">
        <v>238</v>
      </c>
      <c r="D420" s="72" t="str">
        <f>+IF(C420="","",IF(C420="No Aplica","No Aplica","Ingrese Fecha"))</f>
        <v>No Aplica</v>
      </c>
      <c r="E420" s="48" t="s">
        <v>1701</v>
      </c>
      <c r="F420" s="51">
        <v>5160209</v>
      </c>
      <c r="G420" s="49">
        <v>42733</v>
      </c>
      <c r="H420" s="50" t="s">
        <v>1898</v>
      </c>
      <c r="I420" s="51" t="s">
        <v>637</v>
      </c>
      <c r="J420" s="51" t="s">
        <v>176</v>
      </c>
      <c r="K420" s="162">
        <v>8770000</v>
      </c>
    </row>
    <row r="421" spans="1:11" s="45" customFormat="1" ht="33">
      <c r="A421" s="30" t="s">
        <v>3119</v>
      </c>
      <c r="B421" s="31" t="s">
        <v>2139</v>
      </c>
      <c r="C421" s="39" t="s">
        <v>238</v>
      </c>
      <c r="D421" s="74" t="str">
        <f>+IF(C421="","",IF(C421="No Aplica","No Aplica","Ingrese Fecha"))</f>
        <v>No Aplica</v>
      </c>
      <c r="E421" s="30" t="s">
        <v>13</v>
      </c>
      <c r="F421" s="47">
        <v>5913854</v>
      </c>
      <c r="G421" s="75">
        <v>42734</v>
      </c>
      <c r="H421" s="76" t="s">
        <v>1899</v>
      </c>
      <c r="I421" s="35" t="s">
        <v>1900</v>
      </c>
      <c r="J421" s="80" t="s">
        <v>1901</v>
      </c>
      <c r="K421" s="79">
        <v>186537</v>
      </c>
    </row>
    <row r="422" spans="1:11" s="45" customFormat="1" ht="16.5">
      <c r="A422" s="30" t="s">
        <v>3119</v>
      </c>
      <c r="B422" s="70" t="s">
        <v>33</v>
      </c>
      <c r="C422" s="71" t="s">
        <v>238</v>
      </c>
      <c r="D422" s="72" t="str">
        <f>+IF(C422="","",IF(C422="No Aplica","No Aplica","Ingrese Fecha"))</f>
        <v>No Aplica</v>
      </c>
      <c r="E422" s="48" t="s">
        <v>1713</v>
      </c>
      <c r="F422" s="51">
        <v>5160585</v>
      </c>
      <c r="G422" s="49">
        <v>42735</v>
      </c>
      <c r="H422" s="50" t="s">
        <v>1714</v>
      </c>
      <c r="I422" s="51" t="s">
        <v>1720</v>
      </c>
      <c r="J422" s="51" t="s">
        <v>1721</v>
      </c>
      <c r="K422" s="162">
        <v>300000</v>
      </c>
    </row>
    <row r="423" spans="1:11" s="45" customFormat="1" ht="33">
      <c r="A423" s="30" t="s">
        <v>3116</v>
      </c>
      <c r="B423" s="31" t="s">
        <v>2139</v>
      </c>
      <c r="C423" s="81" t="s">
        <v>238</v>
      </c>
      <c r="D423" s="81" t="s">
        <v>238</v>
      </c>
      <c r="E423" s="81" t="s">
        <v>57</v>
      </c>
      <c r="F423" s="81" t="s">
        <v>447</v>
      </c>
      <c r="G423" s="82">
        <v>42734</v>
      </c>
      <c r="H423" s="83" t="s">
        <v>448</v>
      </c>
      <c r="I423" s="83" t="s">
        <v>449</v>
      </c>
      <c r="J423" s="81" t="s">
        <v>450</v>
      </c>
      <c r="K423" s="84">
        <v>31900</v>
      </c>
    </row>
    <row r="424" spans="1:11" s="45" customFormat="1" ht="33">
      <c r="A424" s="30" t="s">
        <v>3116</v>
      </c>
      <c r="B424" s="31" t="s">
        <v>2139</v>
      </c>
      <c r="C424" s="81" t="s">
        <v>238</v>
      </c>
      <c r="D424" s="81" t="s">
        <v>238</v>
      </c>
      <c r="E424" s="81" t="s">
        <v>57</v>
      </c>
      <c r="F424" s="81" t="s">
        <v>451</v>
      </c>
      <c r="G424" s="82">
        <v>42731</v>
      </c>
      <c r="H424" s="83" t="s">
        <v>452</v>
      </c>
      <c r="I424" s="83" t="s">
        <v>449</v>
      </c>
      <c r="J424" s="81" t="s">
        <v>450</v>
      </c>
      <c r="K424" s="84">
        <v>26700</v>
      </c>
    </row>
    <row r="425" spans="1:11" s="45" customFormat="1" ht="33">
      <c r="A425" s="30" t="s">
        <v>3116</v>
      </c>
      <c r="B425" s="31" t="s">
        <v>2139</v>
      </c>
      <c r="C425" s="81" t="s">
        <v>238</v>
      </c>
      <c r="D425" s="81" t="s">
        <v>238</v>
      </c>
      <c r="E425" s="81" t="s">
        <v>57</v>
      </c>
      <c r="F425" s="81" t="s">
        <v>453</v>
      </c>
      <c r="G425" s="82">
        <v>42716</v>
      </c>
      <c r="H425" s="83" t="s">
        <v>454</v>
      </c>
      <c r="I425" s="83" t="s">
        <v>449</v>
      </c>
      <c r="J425" s="81" t="s">
        <v>450</v>
      </c>
      <c r="K425" s="84">
        <v>155900</v>
      </c>
    </row>
    <row r="426" spans="1:11" s="45" customFormat="1" ht="82.5">
      <c r="A426" s="30" t="s">
        <v>3116</v>
      </c>
      <c r="B426" s="31" t="s">
        <v>2139</v>
      </c>
      <c r="C426" s="81" t="s">
        <v>238</v>
      </c>
      <c r="D426" s="81" t="s">
        <v>238</v>
      </c>
      <c r="E426" s="81" t="s">
        <v>57</v>
      </c>
      <c r="F426" s="81" t="s">
        <v>3284</v>
      </c>
      <c r="G426" s="82">
        <v>42726</v>
      </c>
      <c r="H426" s="83" t="s">
        <v>455</v>
      </c>
      <c r="I426" s="83" t="s">
        <v>449</v>
      </c>
      <c r="J426" s="81" t="s">
        <v>450</v>
      </c>
      <c r="K426" s="84">
        <v>245300</v>
      </c>
    </row>
    <row r="427" spans="1:11" s="45" customFormat="1" ht="33">
      <c r="A427" s="30" t="s">
        <v>3116</v>
      </c>
      <c r="B427" s="31" t="s">
        <v>2139</v>
      </c>
      <c r="C427" s="81" t="s">
        <v>238</v>
      </c>
      <c r="D427" s="81" t="s">
        <v>238</v>
      </c>
      <c r="E427" s="81" t="s">
        <v>57</v>
      </c>
      <c r="F427" s="81" t="s">
        <v>456</v>
      </c>
      <c r="G427" s="82">
        <v>42716</v>
      </c>
      <c r="H427" s="83" t="s">
        <v>457</v>
      </c>
      <c r="I427" s="83" t="s">
        <v>449</v>
      </c>
      <c r="J427" s="81" t="s">
        <v>450</v>
      </c>
      <c r="K427" s="84">
        <v>665000</v>
      </c>
    </row>
    <row r="428" spans="1:11" s="45" customFormat="1" ht="33">
      <c r="A428" s="30" t="s">
        <v>3116</v>
      </c>
      <c r="B428" s="31" t="s">
        <v>2139</v>
      </c>
      <c r="C428" s="81" t="s">
        <v>238</v>
      </c>
      <c r="D428" s="81" t="s">
        <v>238</v>
      </c>
      <c r="E428" s="81" t="s">
        <v>57</v>
      </c>
      <c r="F428" s="81" t="s">
        <v>458</v>
      </c>
      <c r="G428" s="82">
        <v>42716</v>
      </c>
      <c r="H428" s="83" t="s">
        <v>459</v>
      </c>
      <c r="I428" s="83" t="s">
        <v>449</v>
      </c>
      <c r="J428" s="81" t="s">
        <v>450</v>
      </c>
      <c r="K428" s="84">
        <v>446700</v>
      </c>
    </row>
    <row r="429" spans="1:11" s="45" customFormat="1" ht="33">
      <c r="A429" s="30" t="s">
        <v>3116</v>
      </c>
      <c r="B429" s="31" t="s">
        <v>2139</v>
      </c>
      <c r="C429" s="81" t="s">
        <v>238</v>
      </c>
      <c r="D429" s="81" t="s">
        <v>238</v>
      </c>
      <c r="E429" s="81" t="s">
        <v>57</v>
      </c>
      <c r="F429" s="81" t="s">
        <v>460</v>
      </c>
      <c r="G429" s="82">
        <v>42716</v>
      </c>
      <c r="H429" s="83" t="s">
        <v>461</v>
      </c>
      <c r="I429" s="83" t="s">
        <v>449</v>
      </c>
      <c r="J429" s="81" t="s">
        <v>450</v>
      </c>
      <c r="K429" s="84">
        <v>400800</v>
      </c>
    </row>
    <row r="430" spans="1:11" s="45" customFormat="1" ht="33">
      <c r="A430" s="30" t="s">
        <v>3116</v>
      </c>
      <c r="B430" s="31" t="s">
        <v>2139</v>
      </c>
      <c r="C430" s="81" t="s">
        <v>238</v>
      </c>
      <c r="D430" s="81" t="s">
        <v>238</v>
      </c>
      <c r="E430" s="81" t="s">
        <v>57</v>
      </c>
      <c r="F430" s="81" t="s">
        <v>462</v>
      </c>
      <c r="G430" s="82">
        <v>42734</v>
      </c>
      <c r="H430" s="83" t="s">
        <v>463</v>
      </c>
      <c r="I430" s="83" t="s">
        <v>449</v>
      </c>
      <c r="J430" s="81" t="s">
        <v>450</v>
      </c>
      <c r="K430" s="84">
        <v>307600</v>
      </c>
    </row>
    <row r="431" spans="1:11" s="45" customFormat="1" ht="33">
      <c r="A431" s="30" t="s">
        <v>3116</v>
      </c>
      <c r="B431" s="31" t="s">
        <v>2139</v>
      </c>
      <c r="C431" s="81" t="s">
        <v>238</v>
      </c>
      <c r="D431" s="81" t="s">
        <v>238</v>
      </c>
      <c r="E431" s="81" t="s">
        <v>57</v>
      </c>
      <c r="F431" s="81" t="s">
        <v>464</v>
      </c>
      <c r="G431" s="82">
        <v>42716</v>
      </c>
      <c r="H431" s="83" t="s">
        <v>465</v>
      </c>
      <c r="I431" s="83" t="s">
        <v>449</v>
      </c>
      <c r="J431" s="81" t="s">
        <v>450</v>
      </c>
      <c r="K431" s="84">
        <v>3051700</v>
      </c>
    </row>
    <row r="432" spans="1:11" s="45" customFormat="1" ht="33">
      <c r="A432" s="30" t="s">
        <v>3116</v>
      </c>
      <c r="B432" s="31" t="s">
        <v>2139</v>
      </c>
      <c r="C432" s="85" t="s">
        <v>238</v>
      </c>
      <c r="D432" s="86" t="s">
        <v>238</v>
      </c>
      <c r="E432" s="81" t="s">
        <v>57</v>
      </c>
      <c r="F432" s="85" t="s">
        <v>466</v>
      </c>
      <c r="G432" s="82">
        <v>42716</v>
      </c>
      <c r="H432" s="87" t="s">
        <v>467</v>
      </c>
      <c r="I432" s="87" t="s">
        <v>468</v>
      </c>
      <c r="J432" s="85" t="s">
        <v>469</v>
      </c>
      <c r="K432" s="88">
        <v>14010</v>
      </c>
    </row>
    <row r="433" spans="1:11" s="45" customFormat="1" ht="33">
      <c r="A433" s="30" t="s">
        <v>3116</v>
      </c>
      <c r="B433" s="31" t="s">
        <v>2139</v>
      </c>
      <c r="C433" s="85" t="s">
        <v>238</v>
      </c>
      <c r="D433" s="86" t="s">
        <v>238</v>
      </c>
      <c r="E433" s="81" t="s">
        <v>57</v>
      </c>
      <c r="F433" s="85" t="s">
        <v>470</v>
      </c>
      <c r="G433" s="82">
        <v>42734</v>
      </c>
      <c r="H433" s="87" t="s">
        <v>471</v>
      </c>
      <c r="I433" s="87" t="s">
        <v>468</v>
      </c>
      <c r="J433" s="85" t="s">
        <v>469</v>
      </c>
      <c r="K433" s="84">
        <v>10690</v>
      </c>
    </row>
    <row r="434" spans="1:11" s="45" customFormat="1" ht="33">
      <c r="A434" s="30" t="s">
        <v>3116</v>
      </c>
      <c r="B434" s="31" t="s">
        <v>2139</v>
      </c>
      <c r="C434" s="85" t="s">
        <v>238</v>
      </c>
      <c r="D434" s="86" t="s">
        <v>238</v>
      </c>
      <c r="E434" s="81" t="s">
        <v>57</v>
      </c>
      <c r="F434" s="85" t="s">
        <v>472</v>
      </c>
      <c r="G434" s="82">
        <v>42726</v>
      </c>
      <c r="H434" s="87" t="s">
        <v>473</v>
      </c>
      <c r="I434" s="87" t="s">
        <v>468</v>
      </c>
      <c r="J434" s="85" t="s">
        <v>469</v>
      </c>
      <c r="K434" s="84">
        <v>30340</v>
      </c>
    </row>
    <row r="435" spans="1:11" s="45" customFormat="1" ht="66">
      <c r="A435" s="30" t="s">
        <v>3116</v>
      </c>
      <c r="B435" s="31" t="s">
        <v>2139</v>
      </c>
      <c r="C435" s="85" t="s">
        <v>238</v>
      </c>
      <c r="D435" s="86" t="s">
        <v>238</v>
      </c>
      <c r="E435" s="81" t="s">
        <v>57</v>
      </c>
      <c r="F435" s="85" t="s">
        <v>474</v>
      </c>
      <c r="G435" s="82">
        <v>42716</v>
      </c>
      <c r="H435" s="87" t="s">
        <v>475</v>
      </c>
      <c r="I435" s="87" t="s">
        <v>468</v>
      </c>
      <c r="J435" s="85" t="s">
        <v>469</v>
      </c>
      <c r="K435" s="88">
        <v>54060</v>
      </c>
    </row>
    <row r="436" spans="1:11" s="45" customFormat="1" ht="33">
      <c r="A436" s="30" t="s">
        <v>3116</v>
      </c>
      <c r="B436" s="31" t="s">
        <v>2139</v>
      </c>
      <c r="C436" s="85" t="s">
        <v>238</v>
      </c>
      <c r="D436" s="86" t="s">
        <v>238</v>
      </c>
      <c r="E436" s="81" t="s">
        <v>57</v>
      </c>
      <c r="F436" s="85" t="s">
        <v>476</v>
      </c>
      <c r="G436" s="82">
        <v>42726</v>
      </c>
      <c r="H436" s="87" t="s">
        <v>477</v>
      </c>
      <c r="I436" s="87" t="s">
        <v>468</v>
      </c>
      <c r="J436" s="85" t="s">
        <v>469</v>
      </c>
      <c r="K436" s="88">
        <v>78680</v>
      </c>
    </row>
    <row r="437" spans="1:11" s="45" customFormat="1" ht="33">
      <c r="A437" s="30" t="s">
        <v>3116</v>
      </c>
      <c r="B437" s="31" t="s">
        <v>2139</v>
      </c>
      <c r="C437" s="85" t="s">
        <v>238</v>
      </c>
      <c r="D437" s="86" t="s">
        <v>238</v>
      </c>
      <c r="E437" s="81" t="s">
        <v>57</v>
      </c>
      <c r="F437" s="85" t="s">
        <v>478</v>
      </c>
      <c r="G437" s="82">
        <v>42726</v>
      </c>
      <c r="H437" s="87" t="s">
        <v>479</v>
      </c>
      <c r="I437" s="87" t="s">
        <v>468</v>
      </c>
      <c r="J437" s="85" t="s">
        <v>469</v>
      </c>
      <c r="K437" s="84">
        <v>16060</v>
      </c>
    </row>
    <row r="438" spans="1:11" s="45" customFormat="1" ht="33">
      <c r="A438" s="30" t="s">
        <v>3116</v>
      </c>
      <c r="B438" s="31" t="s">
        <v>2139</v>
      </c>
      <c r="C438" s="85" t="s">
        <v>238</v>
      </c>
      <c r="D438" s="86" t="s">
        <v>238</v>
      </c>
      <c r="E438" s="81" t="s">
        <v>57</v>
      </c>
      <c r="F438" s="85" t="s">
        <v>480</v>
      </c>
      <c r="G438" s="82">
        <v>42716</v>
      </c>
      <c r="H438" s="87" t="s">
        <v>481</v>
      </c>
      <c r="I438" s="87" t="s">
        <v>468</v>
      </c>
      <c r="J438" s="85" t="s">
        <v>469</v>
      </c>
      <c r="K438" s="84">
        <v>143370</v>
      </c>
    </row>
    <row r="439" spans="1:11" s="45" customFormat="1" ht="33">
      <c r="A439" s="30" t="s">
        <v>3116</v>
      </c>
      <c r="B439" s="31" t="s">
        <v>2139</v>
      </c>
      <c r="C439" s="85" t="s">
        <v>238</v>
      </c>
      <c r="D439" s="86" t="s">
        <v>238</v>
      </c>
      <c r="E439" s="81" t="s">
        <v>57</v>
      </c>
      <c r="F439" s="85" t="s">
        <v>482</v>
      </c>
      <c r="G439" s="82">
        <v>42726</v>
      </c>
      <c r="H439" s="87" t="s">
        <v>483</v>
      </c>
      <c r="I439" s="87" t="s">
        <v>468</v>
      </c>
      <c r="J439" s="85" t="s">
        <v>469</v>
      </c>
      <c r="K439" s="88">
        <v>84830</v>
      </c>
    </row>
    <row r="440" spans="1:11" s="45" customFormat="1" ht="33">
      <c r="A440" s="30" t="s">
        <v>3116</v>
      </c>
      <c r="B440" s="83" t="s">
        <v>33</v>
      </c>
      <c r="C440" s="85" t="s">
        <v>238</v>
      </c>
      <c r="D440" s="86" t="s">
        <v>238</v>
      </c>
      <c r="E440" s="89" t="s">
        <v>485</v>
      </c>
      <c r="F440" s="32">
        <v>6160423</v>
      </c>
      <c r="G440" s="82">
        <v>42730</v>
      </c>
      <c r="H440" s="87" t="s">
        <v>486</v>
      </c>
      <c r="I440" s="31" t="s">
        <v>487</v>
      </c>
      <c r="J440" s="89" t="s">
        <v>488</v>
      </c>
      <c r="K440" s="66">
        <v>487900</v>
      </c>
    </row>
    <row r="441" spans="1:11" s="45" customFormat="1" ht="49.5">
      <c r="A441" s="30" t="s">
        <v>3116</v>
      </c>
      <c r="B441" s="36" t="s">
        <v>260</v>
      </c>
      <c r="C441" s="85" t="s">
        <v>238</v>
      </c>
      <c r="D441" s="86" t="s">
        <v>238</v>
      </c>
      <c r="E441" s="89" t="s">
        <v>484</v>
      </c>
      <c r="F441" s="32">
        <v>6160199</v>
      </c>
      <c r="G441" s="82">
        <v>42713</v>
      </c>
      <c r="H441" s="87" t="s">
        <v>489</v>
      </c>
      <c r="I441" s="31" t="s">
        <v>266</v>
      </c>
      <c r="J441" s="89" t="s">
        <v>267</v>
      </c>
      <c r="K441" s="66">
        <v>191733</v>
      </c>
    </row>
    <row r="442" spans="1:11" s="45" customFormat="1" ht="33">
      <c r="A442" s="30" t="s">
        <v>3116</v>
      </c>
      <c r="B442" s="36" t="s">
        <v>260</v>
      </c>
      <c r="C442" s="85" t="s">
        <v>238</v>
      </c>
      <c r="D442" s="86" t="s">
        <v>238</v>
      </c>
      <c r="E442" s="89" t="s">
        <v>484</v>
      </c>
      <c r="F442" s="32">
        <v>6160208</v>
      </c>
      <c r="G442" s="82">
        <v>42713</v>
      </c>
      <c r="H442" s="87" t="s">
        <v>490</v>
      </c>
      <c r="I442" s="31" t="s">
        <v>491</v>
      </c>
      <c r="J442" s="89" t="s">
        <v>492</v>
      </c>
      <c r="K442" s="66">
        <v>203918</v>
      </c>
    </row>
    <row r="443" spans="1:11" s="45" customFormat="1" ht="49.5">
      <c r="A443" s="30" t="s">
        <v>3116</v>
      </c>
      <c r="B443" s="36" t="s">
        <v>260</v>
      </c>
      <c r="C443" s="85" t="s">
        <v>238</v>
      </c>
      <c r="D443" s="86" t="s">
        <v>238</v>
      </c>
      <c r="E443" s="89" t="s">
        <v>484</v>
      </c>
      <c r="F443" s="32">
        <v>6160202</v>
      </c>
      <c r="G443" s="82">
        <v>42713</v>
      </c>
      <c r="H443" s="87" t="s">
        <v>493</v>
      </c>
      <c r="I443" s="31" t="s">
        <v>491</v>
      </c>
      <c r="J443" s="89" t="s">
        <v>492</v>
      </c>
      <c r="K443" s="66">
        <v>475810</v>
      </c>
    </row>
    <row r="444" spans="1:11" s="45" customFormat="1" ht="49.5">
      <c r="A444" s="30" t="s">
        <v>3116</v>
      </c>
      <c r="B444" s="36" t="s">
        <v>260</v>
      </c>
      <c r="C444" s="85" t="s">
        <v>238</v>
      </c>
      <c r="D444" s="86" t="s">
        <v>238</v>
      </c>
      <c r="E444" s="89" t="s">
        <v>484</v>
      </c>
      <c r="F444" s="32">
        <v>6160195</v>
      </c>
      <c r="G444" s="82">
        <v>42713</v>
      </c>
      <c r="H444" s="87" t="s">
        <v>494</v>
      </c>
      <c r="I444" s="31" t="s">
        <v>495</v>
      </c>
      <c r="J444" s="89" t="s">
        <v>496</v>
      </c>
      <c r="K444" s="66">
        <v>1582130</v>
      </c>
    </row>
    <row r="445" spans="1:11" s="45" customFormat="1" ht="49.5">
      <c r="A445" s="30" t="s">
        <v>3116</v>
      </c>
      <c r="B445" s="36" t="s">
        <v>260</v>
      </c>
      <c r="C445" s="85" t="s">
        <v>238</v>
      </c>
      <c r="D445" s="86" t="s">
        <v>238</v>
      </c>
      <c r="E445" s="89" t="s">
        <v>485</v>
      </c>
      <c r="F445" s="32">
        <v>6160422</v>
      </c>
      <c r="G445" s="82">
        <v>42727</v>
      </c>
      <c r="H445" s="87" t="s">
        <v>497</v>
      </c>
      <c r="I445" s="31" t="s">
        <v>498</v>
      </c>
      <c r="J445" s="89" t="s">
        <v>499</v>
      </c>
      <c r="K445" s="66">
        <v>300000</v>
      </c>
    </row>
    <row r="446" spans="1:11" s="45" customFormat="1" ht="33">
      <c r="A446" s="30" t="s">
        <v>3116</v>
      </c>
      <c r="B446" s="36" t="s">
        <v>260</v>
      </c>
      <c r="C446" s="85" t="s">
        <v>238</v>
      </c>
      <c r="D446" s="86" t="s">
        <v>238</v>
      </c>
      <c r="E446" s="89" t="s">
        <v>484</v>
      </c>
      <c r="F446" s="32">
        <v>6160197</v>
      </c>
      <c r="G446" s="82">
        <v>42713</v>
      </c>
      <c r="H446" s="87" t="s">
        <v>500</v>
      </c>
      <c r="I446" s="31" t="s">
        <v>501</v>
      </c>
      <c r="J446" s="89" t="s">
        <v>502</v>
      </c>
      <c r="K446" s="66">
        <v>1306872</v>
      </c>
    </row>
    <row r="447" spans="1:11" s="45" customFormat="1" ht="33">
      <c r="A447" s="30" t="s">
        <v>3116</v>
      </c>
      <c r="B447" s="35" t="s">
        <v>3</v>
      </c>
      <c r="C447" s="85" t="s">
        <v>503</v>
      </c>
      <c r="D447" s="86">
        <v>42711</v>
      </c>
      <c r="E447" s="89" t="s">
        <v>485</v>
      </c>
      <c r="F447" s="32">
        <v>6160402</v>
      </c>
      <c r="G447" s="82">
        <v>42719</v>
      </c>
      <c r="H447" s="87" t="s">
        <v>504</v>
      </c>
      <c r="I447" s="31" t="s">
        <v>505</v>
      </c>
      <c r="J447" s="89" t="s">
        <v>506</v>
      </c>
      <c r="K447" s="66">
        <v>90000</v>
      </c>
    </row>
    <row r="448" spans="1:11" s="45" customFormat="1" ht="33">
      <c r="A448" s="30" t="s">
        <v>3116</v>
      </c>
      <c r="B448" s="35" t="s">
        <v>3</v>
      </c>
      <c r="C448" s="85" t="s">
        <v>507</v>
      </c>
      <c r="D448" s="86">
        <v>42711</v>
      </c>
      <c r="E448" s="89" t="s">
        <v>485</v>
      </c>
      <c r="F448" s="32">
        <v>6160403</v>
      </c>
      <c r="G448" s="82">
        <v>42719</v>
      </c>
      <c r="H448" s="87" t="s">
        <v>508</v>
      </c>
      <c r="I448" s="31" t="s">
        <v>505</v>
      </c>
      <c r="J448" s="89" t="s">
        <v>506</v>
      </c>
      <c r="K448" s="66">
        <v>90000</v>
      </c>
    </row>
    <row r="449" spans="1:11" s="45" customFormat="1" ht="33">
      <c r="A449" s="30" t="s">
        <v>3116</v>
      </c>
      <c r="B449" s="83" t="s">
        <v>33</v>
      </c>
      <c r="C449" s="85" t="s">
        <v>238</v>
      </c>
      <c r="D449" s="86" t="s">
        <v>238</v>
      </c>
      <c r="E449" s="89" t="s">
        <v>485</v>
      </c>
      <c r="F449" s="32">
        <v>6160396</v>
      </c>
      <c r="G449" s="82">
        <v>42713</v>
      </c>
      <c r="H449" s="87" t="s">
        <v>509</v>
      </c>
      <c r="I449" s="31" t="s">
        <v>510</v>
      </c>
      <c r="J449" s="89" t="s">
        <v>511</v>
      </c>
      <c r="K449" s="66">
        <v>2112117</v>
      </c>
    </row>
    <row r="450" spans="1:11" s="45" customFormat="1" ht="33">
      <c r="A450" s="30" t="s">
        <v>3116</v>
      </c>
      <c r="B450" s="36" t="s">
        <v>59</v>
      </c>
      <c r="C450" s="85" t="s">
        <v>512</v>
      </c>
      <c r="D450" s="86">
        <v>42709</v>
      </c>
      <c r="E450" s="89" t="s">
        <v>485</v>
      </c>
      <c r="F450" s="32">
        <v>6160397</v>
      </c>
      <c r="G450" s="82">
        <v>42713</v>
      </c>
      <c r="H450" s="87" t="s">
        <v>513</v>
      </c>
      <c r="I450" s="31" t="s">
        <v>510</v>
      </c>
      <c r="J450" s="89" t="s">
        <v>511</v>
      </c>
      <c r="K450" s="66">
        <v>3308819</v>
      </c>
    </row>
    <row r="451" spans="1:11" s="45" customFormat="1" ht="33">
      <c r="A451" s="30" t="s">
        <v>3116</v>
      </c>
      <c r="B451" s="83" t="s">
        <v>33</v>
      </c>
      <c r="C451" s="85" t="s">
        <v>238</v>
      </c>
      <c r="D451" s="86" t="s">
        <v>238</v>
      </c>
      <c r="E451" s="89" t="s">
        <v>484</v>
      </c>
      <c r="F451" s="32">
        <v>6160205</v>
      </c>
      <c r="G451" s="82">
        <v>42713</v>
      </c>
      <c r="H451" s="87" t="s">
        <v>514</v>
      </c>
      <c r="I451" s="31" t="s">
        <v>515</v>
      </c>
      <c r="J451" s="89" t="s">
        <v>516</v>
      </c>
      <c r="K451" s="66">
        <v>345100</v>
      </c>
    </row>
    <row r="452" spans="1:11" s="45" customFormat="1" ht="33">
      <c r="A452" s="30" t="s">
        <v>3116</v>
      </c>
      <c r="B452" s="36" t="s">
        <v>21</v>
      </c>
      <c r="C452" s="85" t="s">
        <v>517</v>
      </c>
      <c r="D452" s="86">
        <v>42279</v>
      </c>
      <c r="E452" s="89" t="s">
        <v>485</v>
      </c>
      <c r="F452" s="31">
        <v>6160409</v>
      </c>
      <c r="G452" s="82">
        <v>42720</v>
      </c>
      <c r="H452" s="87" t="s">
        <v>518</v>
      </c>
      <c r="I452" s="31" t="s">
        <v>519</v>
      </c>
      <c r="J452" s="89" t="s">
        <v>520</v>
      </c>
      <c r="K452" s="90" t="s">
        <v>3285</v>
      </c>
    </row>
    <row r="453" spans="1:11" s="45" customFormat="1" ht="33">
      <c r="A453" s="30" t="s">
        <v>3116</v>
      </c>
      <c r="B453" s="36" t="s">
        <v>21</v>
      </c>
      <c r="C453" s="85" t="s">
        <v>517</v>
      </c>
      <c r="D453" s="86">
        <v>42279</v>
      </c>
      <c r="E453" s="89" t="s">
        <v>485</v>
      </c>
      <c r="F453" s="31">
        <v>6160404</v>
      </c>
      <c r="G453" s="82">
        <v>42719</v>
      </c>
      <c r="H453" s="87" t="s">
        <v>521</v>
      </c>
      <c r="I453" s="31" t="s">
        <v>522</v>
      </c>
      <c r="J453" s="89" t="s">
        <v>523</v>
      </c>
      <c r="K453" s="90" t="s">
        <v>3285</v>
      </c>
    </row>
    <row r="454" spans="1:11" s="45" customFormat="1" ht="33">
      <c r="A454" s="30" t="s">
        <v>3116</v>
      </c>
      <c r="B454" s="36" t="s">
        <v>21</v>
      </c>
      <c r="C454" s="85" t="s">
        <v>517</v>
      </c>
      <c r="D454" s="86">
        <v>42279</v>
      </c>
      <c r="E454" s="89" t="s">
        <v>485</v>
      </c>
      <c r="F454" s="31">
        <v>6160407</v>
      </c>
      <c r="G454" s="82">
        <v>42720</v>
      </c>
      <c r="H454" s="87" t="s">
        <v>524</v>
      </c>
      <c r="I454" s="31" t="s">
        <v>522</v>
      </c>
      <c r="J454" s="89" t="s">
        <v>523</v>
      </c>
      <c r="K454" s="90" t="s">
        <v>3285</v>
      </c>
    </row>
    <row r="455" spans="1:11" s="45" customFormat="1" ht="33">
      <c r="A455" s="30" t="s">
        <v>3116</v>
      </c>
      <c r="B455" s="36" t="s">
        <v>21</v>
      </c>
      <c r="C455" s="85" t="s">
        <v>517</v>
      </c>
      <c r="D455" s="86">
        <v>42279</v>
      </c>
      <c r="E455" s="89" t="s">
        <v>485</v>
      </c>
      <c r="F455" s="31">
        <v>6160408</v>
      </c>
      <c r="G455" s="82">
        <v>42720</v>
      </c>
      <c r="H455" s="87" t="s">
        <v>525</v>
      </c>
      <c r="I455" s="31" t="s">
        <v>522</v>
      </c>
      <c r="J455" s="89" t="s">
        <v>523</v>
      </c>
      <c r="K455" s="90" t="s">
        <v>3285</v>
      </c>
    </row>
    <row r="456" spans="1:11" s="45" customFormat="1" ht="33">
      <c r="A456" s="30" t="s">
        <v>3116</v>
      </c>
      <c r="B456" s="36" t="s">
        <v>260</v>
      </c>
      <c r="C456" s="85" t="s">
        <v>238</v>
      </c>
      <c r="D456" s="86" t="s">
        <v>238</v>
      </c>
      <c r="E456" s="89" t="s">
        <v>484</v>
      </c>
      <c r="F456" s="32">
        <v>6160211</v>
      </c>
      <c r="G456" s="82">
        <v>42716</v>
      </c>
      <c r="H456" s="87" t="s">
        <v>526</v>
      </c>
      <c r="I456" s="31" t="s">
        <v>527</v>
      </c>
      <c r="J456" s="89" t="s">
        <v>528</v>
      </c>
      <c r="K456" s="66">
        <v>58804</v>
      </c>
    </row>
    <row r="457" spans="1:11" s="45" customFormat="1" ht="33">
      <c r="A457" s="30" t="s">
        <v>3116</v>
      </c>
      <c r="B457" s="36" t="s">
        <v>260</v>
      </c>
      <c r="C457" s="85" t="s">
        <v>238</v>
      </c>
      <c r="D457" s="86" t="s">
        <v>238</v>
      </c>
      <c r="E457" s="89" t="s">
        <v>484</v>
      </c>
      <c r="F457" s="32">
        <v>6160231</v>
      </c>
      <c r="G457" s="82">
        <v>42731</v>
      </c>
      <c r="H457" s="87" t="s">
        <v>529</v>
      </c>
      <c r="I457" s="31" t="s">
        <v>530</v>
      </c>
      <c r="J457" s="89" t="s">
        <v>531</v>
      </c>
      <c r="K457" s="66">
        <v>60876</v>
      </c>
    </row>
    <row r="458" spans="1:11" s="45" customFormat="1" ht="33">
      <c r="A458" s="30" t="s">
        <v>3116</v>
      </c>
      <c r="B458" s="36" t="s">
        <v>260</v>
      </c>
      <c r="C458" s="85" t="s">
        <v>238</v>
      </c>
      <c r="D458" s="86" t="s">
        <v>238</v>
      </c>
      <c r="E458" s="89" t="s">
        <v>484</v>
      </c>
      <c r="F458" s="32">
        <v>6160209</v>
      </c>
      <c r="G458" s="82">
        <v>42713</v>
      </c>
      <c r="H458" s="87" t="s">
        <v>532</v>
      </c>
      <c r="I458" s="31" t="s">
        <v>533</v>
      </c>
      <c r="J458" s="89" t="s">
        <v>534</v>
      </c>
      <c r="K458" s="66">
        <v>217226</v>
      </c>
    </row>
    <row r="459" spans="1:11" s="45" customFormat="1" ht="33">
      <c r="A459" s="30" t="s">
        <v>3116</v>
      </c>
      <c r="B459" s="36" t="s">
        <v>260</v>
      </c>
      <c r="C459" s="85" t="s">
        <v>238</v>
      </c>
      <c r="D459" s="86" t="s">
        <v>238</v>
      </c>
      <c r="E459" s="89" t="s">
        <v>484</v>
      </c>
      <c r="F459" s="32">
        <v>6160221</v>
      </c>
      <c r="G459" s="82">
        <v>42724</v>
      </c>
      <c r="H459" s="87" t="s">
        <v>535</v>
      </c>
      <c r="I459" s="31" t="s">
        <v>536</v>
      </c>
      <c r="J459" s="89" t="s">
        <v>537</v>
      </c>
      <c r="K459" s="66">
        <v>428516</v>
      </c>
    </row>
    <row r="460" spans="1:11" s="45" customFormat="1" ht="49.5">
      <c r="A460" s="30" t="s">
        <v>3116</v>
      </c>
      <c r="B460" s="36" t="s">
        <v>260</v>
      </c>
      <c r="C460" s="85" t="s">
        <v>238</v>
      </c>
      <c r="D460" s="86" t="s">
        <v>238</v>
      </c>
      <c r="E460" s="89" t="s">
        <v>484</v>
      </c>
      <c r="F460" s="32">
        <v>6160201</v>
      </c>
      <c r="G460" s="82">
        <v>42713</v>
      </c>
      <c r="H460" s="87" t="s">
        <v>538</v>
      </c>
      <c r="I460" s="31" t="s">
        <v>263</v>
      </c>
      <c r="J460" s="89" t="s">
        <v>264</v>
      </c>
      <c r="K460" s="66">
        <v>486918</v>
      </c>
    </row>
    <row r="461" spans="1:11" s="45" customFormat="1" ht="33">
      <c r="A461" s="30" t="s">
        <v>3116</v>
      </c>
      <c r="B461" s="83" t="s">
        <v>33</v>
      </c>
      <c r="C461" s="85" t="s">
        <v>238</v>
      </c>
      <c r="D461" s="86" t="s">
        <v>238</v>
      </c>
      <c r="E461" s="89" t="s">
        <v>484</v>
      </c>
      <c r="F461" s="32">
        <v>6160229</v>
      </c>
      <c r="G461" s="82">
        <v>42730</v>
      </c>
      <c r="H461" s="87" t="s">
        <v>539</v>
      </c>
      <c r="I461" s="31" t="s">
        <v>540</v>
      </c>
      <c r="J461" s="89" t="s">
        <v>541</v>
      </c>
      <c r="K461" s="66">
        <v>312375</v>
      </c>
    </row>
    <row r="462" spans="1:11" s="45" customFormat="1" ht="33">
      <c r="A462" s="30" t="s">
        <v>3116</v>
      </c>
      <c r="B462" s="83" t="s">
        <v>33</v>
      </c>
      <c r="C462" s="85" t="s">
        <v>238</v>
      </c>
      <c r="D462" s="86" t="s">
        <v>238</v>
      </c>
      <c r="E462" s="89" t="s">
        <v>484</v>
      </c>
      <c r="F462" s="32">
        <v>6160238</v>
      </c>
      <c r="G462" s="82">
        <v>42734</v>
      </c>
      <c r="H462" s="87" t="s">
        <v>542</v>
      </c>
      <c r="I462" s="31" t="s">
        <v>543</v>
      </c>
      <c r="J462" s="89" t="s">
        <v>544</v>
      </c>
      <c r="K462" s="66">
        <v>2153900</v>
      </c>
    </row>
    <row r="463" spans="1:11" s="45" customFormat="1" ht="33">
      <c r="A463" s="30" t="s">
        <v>3116</v>
      </c>
      <c r="B463" s="36" t="s">
        <v>59</v>
      </c>
      <c r="C463" s="85" t="s">
        <v>545</v>
      </c>
      <c r="D463" s="86">
        <v>42726</v>
      </c>
      <c r="E463" s="89" t="s">
        <v>484</v>
      </c>
      <c r="F463" s="32">
        <v>6160237</v>
      </c>
      <c r="G463" s="82">
        <v>42734</v>
      </c>
      <c r="H463" s="87" t="s">
        <v>546</v>
      </c>
      <c r="I463" s="31" t="s">
        <v>543</v>
      </c>
      <c r="J463" s="89" t="s">
        <v>547</v>
      </c>
      <c r="K463" s="66">
        <v>3200981</v>
      </c>
    </row>
    <row r="464" spans="1:11" s="45" customFormat="1" ht="33">
      <c r="A464" s="30" t="s">
        <v>3116</v>
      </c>
      <c r="B464" s="36" t="s">
        <v>35</v>
      </c>
      <c r="C464" s="85" t="s">
        <v>548</v>
      </c>
      <c r="D464" s="86">
        <v>42725</v>
      </c>
      <c r="E464" s="89" t="s">
        <v>485</v>
      </c>
      <c r="F464" s="32">
        <v>6160418</v>
      </c>
      <c r="G464" s="82">
        <v>42726</v>
      </c>
      <c r="H464" s="87" t="s">
        <v>549</v>
      </c>
      <c r="I464" s="31" t="s">
        <v>550</v>
      </c>
      <c r="J464" s="89" t="s">
        <v>551</v>
      </c>
      <c r="K464" s="66">
        <v>10888577</v>
      </c>
    </row>
    <row r="465" spans="1:11" s="45" customFormat="1" ht="33">
      <c r="A465" s="30" t="s">
        <v>3116</v>
      </c>
      <c r="B465" s="36" t="s">
        <v>35</v>
      </c>
      <c r="C465" s="85" t="s">
        <v>552</v>
      </c>
      <c r="D465" s="86">
        <v>42726</v>
      </c>
      <c r="E465" s="89" t="s">
        <v>485</v>
      </c>
      <c r="F465" s="32">
        <v>6160427</v>
      </c>
      <c r="G465" s="82">
        <v>42731</v>
      </c>
      <c r="H465" s="87" t="s">
        <v>553</v>
      </c>
      <c r="I465" s="31" t="s">
        <v>554</v>
      </c>
      <c r="J465" s="89" t="s">
        <v>555</v>
      </c>
      <c r="K465" s="66">
        <v>446250</v>
      </c>
    </row>
    <row r="466" spans="1:11" s="45" customFormat="1" ht="33">
      <c r="A466" s="30" t="s">
        <v>3116</v>
      </c>
      <c r="B466" s="83" t="s">
        <v>33</v>
      </c>
      <c r="C466" s="85" t="s">
        <v>238</v>
      </c>
      <c r="D466" s="86" t="s">
        <v>238</v>
      </c>
      <c r="E466" s="89" t="s">
        <v>485</v>
      </c>
      <c r="F466" s="32">
        <v>6160406</v>
      </c>
      <c r="G466" s="82">
        <v>42720</v>
      </c>
      <c r="H466" s="87" t="s">
        <v>556</v>
      </c>
      <c r="I466" s="31" t="s">
        <v>557</v>
      </c>
      <c r="J466" s="89" t="s">
        <v>558</v>
      </c>
      <c r="K466" s="66">
        <v>200515</v>
      </c>
    </row>
    <row r="467" spans="1:11" s="45" customFormat="1" ht="33">
      <c r="A467" s="30" t="s">
        <v>3116</v>
      </c>
      <c r="B467" s="83" t="s">
        <v>33</v>
      </c>
      <c r="C467" s="85" t="s">
        <v>238</v>
      </c>
      <c r="D467" s="86" t="s">
        <v>238</v>
      </c>
      <c r="E467" s="89" t="s">
        <v>485</v>
      </c>
      <c r="F467" s="32">
        <v>6160399</v>
      </c>
      <c r="G467" s="82">
        <v>42717</v>
      </c>
      <c r="H467" s="87" t="s">
        <v>559</v>
      </c>
      <c r="I467" s="31" t="s">
        <v>560</v>
      </c>
      <c r="J467" s="89" t="s">
        <v>561</v>
      </c>
      <c r="K467" s="66">
        <v>91000</v>
      </c>
    </row>
    <row r="468" spans="1:11" s="45" customFormat="1" ht="49.5">
      <c r="A468" s="30" t="s">
        <v>3116</v>
      </c>
      <c r="B468" s="36" t="s">
        <v>260</v>
      </c>
      <c r="C468" s="85" t="s">
        <v>238</v>
      </c>
      <c r="D468" s="86" t="s">
        <v>238</v>
      </c>
      <c r="E468" s="89" t="s">
        <v>484</v>
      </c>
      <c r="F468" s="32">
        <v>6160196</v>
      </c>
      <c r="G468" s="82">
        <v>42713</v>
      </c>
      <c r="H468" s="87" t="s">
        <v>562</v>
      </c>
      <c r="I468" s="31" t="s">
        <v>563</v>
      </c>
      <c r="J468" s="89" t="s">
        <v>564</v>
      </c>
      <c r="K468" s="66">
        <v>359286</v>
      </c>
    </row>
    <row r="469" spans="1:11" s="45" customFormat="1" ht="33">
      <c r="A469" s="30" t="s">
        <v>3116</v>
      </c>
      <c r="B469" s="36" t="s">
        <v>260</v>
      </c>
      <c r="C469" s="85" t="s">
        <v>238</v>
      </c>
      <c r="D469" s="86" t="s">
        <v>238</v>
      </c>
      <c r="E469" s="89" t="s">
        <v>484</v>
      </c>
      <c r="F469" s="32">
        <v>6160210</v>
      </c>
      <c r="G469" s="82">
        <v>42716</v>
      </c>
      <c r="H469" s="87" t="s">
        <v>565</v>
      </c>
      <c r="I469" s="31" t="s">
        <v>563</v>
      </c>
      <c r="J469" s="89" t="s">
        <v>564</v>
      </c>
      <c r="K469" s="66">
        <v>719065</v>
      </c>
    </row>
    <row r="470" spans="1:11" s="45" customFormat="1" ht="33">
      <c r="A470" s="30" t="s">
        <v>3116</v>
      </c>
      <c r="B470" s="83" t="s">
        <v>33</v>
      </c>
      <c r="C470" s="85" t="s">
        <v>238</v>
      </c>
      <c r="D470" s="86" t="s">
        <v>238</v>
      </c>
      <c r="E470" s="89" t="s">
        <v>485</v>
      </c>
      <c r="F470" s="32">
        <v>6160410</v>
      </c>
      <c r="G470" s="82">
        <v>42720</v>
      </c>
      <c r="H470" s="87" t="s">
        <v>566</v>
      </c>
      <c r="I470" s="31" t="s">
        <v>567</v>
      </c>
      <c r="J470" s="89" t="s">
        <v>568</v>
      </c>
      <c r="K470" s="66">
        <v>339150</v>
      </c>
    </row>
    <row r="471" spans="1:11" s="45" customFormat="1" ht="33">
      <c r="A471" s="30" t="s">
        <v>3116</v>
      </c>
      <c r="B471" s="83" t="s">
        <v>33</v>
      </c>
      <c r="C471" s="85" t="s">
        <v>238</v>
      </c>
      <c r="D471" s="86" t="s">
        <v>238</v>
      </c>
      <c r="E471" s="89" t="s">
        <v>484</v>
      </c>
      <c r="F471" s="32">
        <v>6160233</v>
      </c>
      <c r="G471" s="82">
        <v>42731</v>
      </c>
      <c r="H471" s="87" t="s">
        <v>569</v>
      </c>
      <c r="I471" s="31" t="s">
        <v>570</v>
      </c>
      <c r="J471" s="89" t="s">
        <v>571</v>
      </c>
      <c r="K471" s="66">
        <v>749700</v>
      </c>
    </row>
    <row r="472" spans="1:11" s="45" customFormat="1" ht="33">
      <c r="A472" s="30" t="s">
        <v>3116</v>
      </c>
      <c r="B472" s="83" t="s">
        <v>33</v>
      </c>
      <c r="C472" s="85" t="s">
        <v>238</v>
      </c>
      <c r="D472" s="86" t="s">
        <v>238</v>
      </c>
      <c r="E472" s="89" t="s">
        <v>484</v>
      </c>
      <c r="F472" s="32">
        <v>6160218</v>
      </c>
      <c r="G472" s="82">
        <v>42723</v>
      </c>
      <c r="H472" s="87" t="s">
        <v>572</v>
      </c>
      <c r="I472" s="31" t="s">
        <v>573</v>
      </c>
      <c r="J472" s="89" t="s">
        <v>574</v>
      </c>
      <c r="K472" s="66">
        <v>1796999</v>
      </c>
    </row>
    <row r="473" spans="1:11" s="45" customFormat="1" ht="33">
      <c r="A473" s="30" t="s">
        <v>3116</v>
      </c>
      <c r="B473" s="36" t="s">
        <v>260</v>
      </c>
      <c r="C473" s="85" t="s">
        <v>238</v>
      </c>
      <c r="D473" s="86" t="s">
        <v>238</v>
      </c>
      <c r="E473" s="89" t="s">
        <v>484</v>
      </c>
      <c r="F473" s="32">
        <v>6160203</v>
      </c>
      <c r="G473" s="82">
        <v>42713</v>
      </c>
      <c r="H473" s="87" t="s">
        <v>575</v>
      </c>
      <c r="I473" s="31" t="s">
        <v>263</v>
      </c>
      <c r="J473" s="89" t="s">
        <v>576</v>
      </c>
      <c r="K473" s="66">
        <v>380226</v>
      </c>
    </row>
    <row r="474" spans="1:11" s="45" customFormat="1" ht="49.5">
      <c r="A474" s="30" t="s">
        <v>3116</v>
      </c>
      <c r="B474" s="36" t="s">
        <v>260</v>
      </c>
      <c r="C474" s="85" t="s">
        <v>238</v>
      </c>
      <c r="D474" s="86" t="s">
        <v>238</v>
      </c>
      <c r="E474" s="89" t="s">
        <v>484</v>
      </c>
      <c r="F474" s="32">
        <v>6160198</v>
      </c>
      <c r="G474" s="82">
        <v>42713</v>
      </c>
      <c r="H474" s="87" t="s">
        <v>577</v>
      </c>
      <c r="I474" s="31" t="s">
        <v>578</v>
      </c>
      <c r="J474" s="89" t="s">
        <v>579</v>
      </c>
      <c r="K474" s="66">
        <v>2385973</v>
      </c>
    </row>
    <row r="475" spans="1:11" s="45" customFormat="1" ht="33">
      <c r="A475" s="30" t="s">
        <v>3116</v>
      </c>
      <c r="B475" s="83" t="s">
        <v>33</v>
      </c>
      <c r="C475" s="85" t="s">
        <v>238</v>
      </c>
      <c r="D475" s="86" t="s">
        <v>238</v>
      </c>
      <c r="E475" s="89" t="s">
        <v>485</v>
      </c>
      <c r="F475" s="32">
        <v>6160413</v>
      </c>
      <c r="G475" s="82">
        <v>42724</v>
      </c>
      <c r="H475" s="87" t="s">
        <v>580</v>
      </c>
      <c r="I475" s="31" t="s">
        <v>581</v>
      </c>
      <c r="J475" s="89" t="s">
        <v>150</v>
      </c>
      <c r="K475" s="66">
        <v>10000</v>
      </c>
    </row>
    <row r="476" spans="1:11" s="45" customFormat="1" ht="33">
      <c r="A476" s="30" t="s">
        <v>3116</v>
      </c>
      <c r="B476" s="83" t="s">
        <v>33</v>
      </c>
      <c r="C476" s="85" t="s">
        <v>238</v>
      </c>
      <c r="D476" s="86" t="s">
        <v>238</v>
      </c>
      <c r="E476" s="89" t="s">
        <v>484</v>
      </c>
      <c r="F476" s="32">
        <v>6160222</v>
      </c>
      <c r="G476" s="82">
        <v>42724</v>
      </c>
      <c r="H476" s="87" t="s">
        <v>582</v>
      </c>
      <c r="I476" s="31" t="s">
        <v>581</v>
      </c>
      <c r="J476" s="89" t="s">
        <v>150</v>
      </c>
      <c r="K476" s="66">
        <v>229950</v>
      </c>
    </row>
    <row r="477" spans="1:11" s="45" customFormat="1" ht="33">
      <c r="A477" s="30" t="s">
        <v>3116</v>
      </c>
      <c r="B477" s="83" t="s">
        <v>33</v>
      </c>
      <c r="C477" s="85" t="s">
        <v>238</v>
      </c>
      <c r="D477" s="86" t="s">
        <v>238</v>
      </c>
      <c r="E477" s="89" t="s">
        <v>484</v>
      </c>
      <c r="F477" s="32">
        <v>6160214</v>
      </c>
      <c r="G477" s="82">
        <v>42720</v>
      </c>
      <c r="H477" s="87" t="s">
        <v>583</v>
      </c>
      <c r="I477" s="31" t="s">
        <v>584</v>
      </c>
      <c r="J477" s="89" t="s">
        <v>585</v>
      </c>
      <c r="K477" s="66">
        <v>349902</v>
      </c>
    </row>
    <row r="478" spans="1:11" s="45" customFormat="1" ht="33">
      <c r="A478" s="30" t="s">
        <v>3116</v>
      </c>
      <c r="B478" s="36" t="s">
        <v>35</v>
      </c>
      <c r="C478" s="85" t="s">
        <v>586</v>
      </c>
      <c r="D478" s="86">
        <v>42713</v>
      </c>
      <c r="E478" s="89" t="s">
        <v>485</v>
      </c>
      <c r="F478" s="32">
        <v>6160405</v>
      </c>
      <c r="G478" s="82">
        <v>42720</v>
      </c>
      <c r="H478" s="87" t="s">
        <v>587</v>
      </c>
      <c r="I478" s="31" t="s">
        <v>588</v>
      </c>
      <c r="J478" s="89" t="s">
        <v>589</v>
      </c>
      <c r="K478" s="66">
        <v>9044000</v>
      </c>
    </row>
    <row r="479" spans="1:11" s="45" customFormat="1" ht="33">
      <c r="A479" s="30" t="s">
        <v>3116</v>
      </c>
      <c r="B479" s="83" t="s">
        <v>33</v>
      </c>
      <c r="C479" s="85" t="s">
        <v>238</v>
      </c>
      <c r="D479" s="86" t="s">
        <v>238</v>
      </c>
      <c r="E479" s="89" t="s">
        <v>484</v>
      </c>
      <c r="F479" s="32">
        <v>6160230</v>
      </c>
      <c r="G479" s="82">
        <v>42731</v>
      </c>
      <c r="H479" s="87" t="s">
        <v>590</v>
      </c>
      <c r="I479" s="31" t="s">
        <v>591</v>
      </c>
      <c r="J479" s="89" t="s">
        <v>592</v>
      </c>
      <c r="K479" s="66">
        <v>351700</v>
      </c>
    </row>
    <row r="480" spans="1:11" s="45" customFormat="1" ht="33">
      <c r="A480" s="30" t="s">
        <v>3116</v>
      </c>
      <c r="B480" s="35" t="s">
        <v>3</v>
      </c>
      <c r="C480" s="85" t="s">
        <v>238</v>
      </c>
      <c r="D480" s="86" t="s">
        <v>238</v>
      </c>
      <c r="E480" s="89" t="s">
        <v>485</v>
      </c>
      <c r="F480" s="32">
        <v>6160412</v>
      </c>
      <c r="G480" s="82">
        <v>42723</v>
      </c>
      <c r="H480" s="87" t="s">
        <v>593</v>
      </c>
      <c r="I480" s="31" t="s">
        <v>594</v>
      </c>
      <c r="J480" s="89" t="s">
        <v>595</v>
      </c>
      <c r="K480" s="66">
        <v>466476</v>
      </c>
    </row>
    <row r="481" spans="1:11" s="45" customFormat="1" ht="33">
      <c r="A481" s="30" t="s">
        <v>3116</v>
      </c>
      <c r="B481" s="35" t="s">
        <v>3</v>
      </c>
      <c r="C481" s="85" t="s">
        <v>238</v>
      </c>
      <c r="D481" s="86" t="s">
        <v>238</v>
      </c>
      <c r="E481" s="89" t="s">
        <v>484</v>
      </c>
      <c r="F481" s="32">
        <v>6160220</v>
      </c>
      <c r="G481" s="82">
        <v>42723</v>
      </c>
      <c r="H481" s="87" t="s">
        <v>596</v>
      </c>
      <c r="I481" s="31" t="s">
        <v>594</v>
      </c>
      <c r="J481" s="89" t="s">
        <v>595</v>
      </c>
      <c r="K481" s="66">
        <v>516684</v>
      </c>
    </row>
    <row r="482" spans="1:11" s="45" customFormat="1" ht="33">
      <c r="A482" s="30" t="s">
        <v>3116</v>
      </c>
      <c r="B482" s="83" t="s">
        <v>33</v>
      </c>
      <c r="C482" s="85" t="s">
        <v>238</v>
      </c>
      <c r="D482" s="86" t="s">
        <v>238</v>
      </c>
      <c r="E482" s="89" t="s">
        <v>484</v>
      </c>
      <c r="F482" s="32">
        <v>6160217</v>
      </c>
      <c r="G482" s="82">
        <v>42720</v>
      </c>
      <c r="H482" s="87" t="s">
        <v>597</v>
      </c>
      <c r="I482" s="31" t="s">
        <v>598</v>
      </c>
      <c r="J482" s="89" t="s">
        <v>599</v>
      </c>
      <c r="K482" s="66">
        <v>823000</v>
      </c>
    </row>
    <row r="483" spans="1:11" s="45" customFormat="1" ht="33">
      <c r="A483" s="30" t="s">
        <v>3116</v>
      </c>
      <c r="B483" s="83" t="s">
        <v>33</v>
      </c>
      <c r="C483" s="85" t="s">
        <v>238</v>
      </c>
      <c r="D483" s="86" t="s">
        <v>238</v>
      </c>
      <c r="E483" s="89" t="s">
        <v>485</v>
      </c>
      <c r="F483" s="32">
        <v>6160433</v>
      </c>
      <c r="G483" s="82">
        <v>42733</v>
      </c>
      <c r="H483" s="87" t="s">
        <v>3300</v>
      </c>
      <c r="I483" s="31" t="s">
        <v>600</v>
      </c>
      <c r="J483" s="89" t="s">
        <v>601</v>
      </c>
      <c r="K483" s="66">
        <v>89250</v>
      </c>
    </row>
    <row r="484" spans="1:11" s="45" customFormat="1" ht="33">
      <c r="A484" s="30" t="s">
        <v>3116</v>
      </c>
      <c r="B484" s="83" t="s">
        <v>33</v>
      </c>
      <c r="C484" s="85" t="s">
        <v>238</v>
      </c>
      <c r="D484" s="86" t="s">
        <v>238</v>
      </c>
      <c r="E484" s="89" t="s">
        <v>485</v>
      </c>
      <c r="F484" s="32">
        <v>6160432</v>
      </c>
      <c r="G484" s="82">
        <v>42733</v>
      </c>
      <c r="H484" s="87" t="s">
        <v>602</v>
      </c>
      <c r="I484" s="31" t="s">
        <v>600</v>
      </c>
      <c r="J484" s="89" t="s">
        <v>601</v>
      </c>
      <c r="K484" s="66">
        <v>178500</v>
      </c>
    </row>
    <row r="485" spans="1:11" s="45" customFormat="1" ht="49.5">
      <c r="A485" s="30" t="s">
        <v>3116</v>
      </c>
      <c r="B485" s="36" t="s">
        <v>260</v>
      </c>
      <c r="C485" s="85" t="s">
        <v>238</v>
      </c>
      <c r="D485" s="86" t="s">
        <v>238</v>
      </c>
      <c r="E485" s="89" t="s">
        <v>484</v>
      </c>
      <c r="F485" s="32">
        <v>6160223</v>
      </c>
      <c r="G485" s="82">
        <v>42726</v>
      </c>
      <c r="H485" s="87" t="s">
        <v>603</v>
      </c>
      <c r="I485" s="31" t="s">
        <v>604</v>
      </c>
      <c r="J485" s="89" t="s">
        <v>605</v>
      </c>
      <c r="K485" s="66">
        <v>30701</v>
      </c>
    </row>
    <row r="486" spans="1:11" s="45" customFormat="1" ht="33">
      <c r="A486" s="30" t="s">
        <v>3116</v>
      </c>
      <c r="B486" s="83" t="s">
        <v>33</v>
      </c>
      <c r="C486" s="85" t="s">
        <v>238</v>
      </c>
      <c r="D486" s="86" t="s">
        <v>238</v>
      </c>
      <c r="E486" s="89" t="s">
        <v>484</v>
      </c>
      <c r="F486" s="32">
        <v>6160216</v>
      </c>
      <c r="G486" s="82">
        <v>42720</v>
      </c>
      <c r="H486" s="87" t="s">
        <v>606</v>
      </c>
      <c r="I486" s="31" t="s">
        <v>384</v>
      </c>
      <c r="J486" s="89" t="s">
        <v>385</v>
      </c>
      <c r="K486" s="66">
        <v>89700</v>
      </c>
    </row>
    <row r="487" spans="1:11" s="45" customFormat="1" ht="33">
      <c r="A487" s="30" t="s">
        <v>3116</v>
      </c>
      <c r="B487" s="83" t="s">
        <v>33</v>
      </c>
      <c r="C487" s="85" t="s">
        <v>238</v>
      </c>
      <c r="D487" s="86" t="s">
        <v>238</v>
      </c>
      <c r="E487" s="89" t="s">
        <v>484</v>
      </c>
      <c r="F487" s="32">
        <v>6160234</v>
      </c>
      <c r="G487" s="82">
        <v>42733</v>
      </c>
      <c r="H487" s="87" t="s">
        <v>607</v>
      </c>
      <c r="I487" s="31" t="s">
        <v>384</v>
      </c>
      <c r="J487" s="89" t="s">
        <v>385</v>
      </c>
      <c r="K487" s="66">
        <v>744510</v>
      </c>
    </row>
    <row r="488" spans="1:11" s="45" customFormat="1" ht="33">
      <c r="A488" s="30" t="s">
        <v>3116</v>
      </c>
      <c r="B488" s="36" t="s">
        <v>260</v>
      </c>
      <c r="C488" s="85" t="s">
        <v>238</v>
      </c>
      <c r="D488" s="86" t="s">
        <v>238</v>
      </c>
      <c r="E488" s="89" t="s">
        <v>484</v>
      </c>
      <c r="F488" s="32">
        <v>6160215</v>
      </c>
      <c r="G488" s="82">
        <v>42720</v>
      </c>
      <c r="H488" s="87" t="s">
        <v>608</v>
      </c>
      <c r="I488" s="31" t="s">
        <v>609</v>
      </c>
      <c r="J488" s="89" t="s">
        <v>610</v>
      </c>
      <c r="K488" s="66">
        <v>1485114</v>
      </c>
    </row>
    <row r="489" spans="1:11" s="45" customFormat="1" ht="33">
      <c r="A489" s="30" t="s">
        <v>3116</v>
      </c>
      <c r="B489" s="36" t="s">
        <v>260</v>
      </c>
      <c r="C489" s="85" t="s">
        <v>238</v>
      </c>
      <c r="D489" s="86" t="s">
        <v>238</v>
      </c>
      <c r="E489" s="89" t="s">
        <v>484</v>
      </c>
      <c r="F489" s="32">
        <v>6160236</v>
      </c>
      <c r="G489" s="82">
        <v>42733</v>
      </c>
      <c r="H489" s="87" t="s">
        <v>611</v>
      </c>
      <c r="I489" s="31" t="s">
        <v>609</v>
      </c>
      <c r="J489" s="89" t="s">
        <v>612</v>
      </c>
      <c r="K489" s="66">
        <v>1196296</v>
      </c>
    </row>
    <row r="490" spans="1:11" s="45" customFormat="1" ht="33">
      <c r="A490" s="30" t="s">
        <v>3116</v>
      </c>
      <c r="B490" s="83" t="s">
        <v>33</v>
      </c>
      <c r="C490" s="85" t="s">
        <v>238</v>
      </c>
      <c r="D490" s="86" t="s">
        <v>238</v>
      </c>
      <c r="E490" s="89" t="s">
        <v>484</v>
      </c>
      <c r="F490" s="32">
        <v>6160213</v>
      </c>
      <c r="G490" s="82">
        <v>42720</v>
      </c>
      <c r="H490" s="87" t="s">
        <v>613</v>
      </c>
      <c r="I490" s="31" t="s">
        <v>614</v>
      </c>
      <c r="J490" s="89" t="s">
        <v>615</v>
      </c>
      <c r="K490" s="66">
        <v>139825</v>
      </c>
    </row>
    <row r="491" spans="1:11" s="45" customFormat="1" ht="33">
      <c r="A491" s="30" t="s">
        <v>3116</v>
      </c>
      <c r="B491" s="83" t="s">
        <v>33</v>
      </c>
      <c r="C491" s="85" t="s">
        <v>238</v>
      </c>
      <c r="D491" s="86" t="s">
        <v>238</v>
      </c>
      <c r="E491" s="89" t="s">
        <v>485</v>
      </c>
      <c r="F491" s="32">
        <v>6160411</v>
      </c>
      <c r="G491" s="82">
        <v>42723</v>
      </c>
      <c r="H491" s="87" t="s">
        <v>3301</v>
      </c>
      <c r="I491" s="31" t="s">
        <v>616</v>
      </c>
      <c r="J491" s="89" t="s">
        <v>617</v>
      </c>
      <c r="K491" s="66">
        <v>806800</v>
      </c>
    </row>
    <row r="492" spans="1:11" s="45" customFormat="1" ht="33">
      <c r="A492" s="30" t="s">
        <v>3116</v>
      </c>
      <c r="B492" s="36" t="s">
        <v>260</v>
      </c>
      <c r="C492" s="85" t="s">
        <v>238</v>
      </c>
      <c r="D492" s="86" t="s">
        <v>238</v>
      </c>
      <c r="E492" s="89" t="s">
        <v>484</v>
      </c>
      <c r="F492" s="32">
        <v>6160228</v>
      </c>
      <c r="G492" s="82">
        <v>42730</v>
      </c>
      <c r="H492" s="87" t="s">
        <v>618</v>
      </c>
      <c r="I492" s="31" t="s">
        <v>287</v>
      </c>
      <c r="J492" s="89" t="s">
        <v>288</v>
      </c>
      <c r="K492" s="66">
        <v>40962</v>
      </c>
    </row>
    <row r="493" spans="1:11" s="45" customFormat="1" ht="33">
      <c r="A493" s="30" t="s">
        <v>3116</v>
      </c>
      <c r="B493" s="36" t="s">
        <v>260</v>
      </c>
      <c r="C493" s="85" t="s">
        <v>238</v>
      </c>
      <c r="D493" s="86" t="s">
        <v>238</v>
      </c>
      <c r="E493" s="89" t="s">
        <v>484</v>
      </c>
      <c r="F493" s="32">
        <v>6160232</v>
      </c>
      <c r="G493" s="82">
        <v>42731</v>
      </c>
      <c r="H493" s="87" t="s">
        <v>619</v>
      </c>
      <c r="I493" s="31" t="s">
        <v>290</v>
      </c>
      <c r="J493" s="89" t="s">
        <v>291</v>
      </c>
      <c r="K493" s="66">
        <v>226690</v>
      </c>
    </row>
    <row r="494" spans="1:11" s="45" customFormat="1" ht="33">
      <c r="A494" s="30" t="s">
        <v>3116</v>
      </c>
      <c r="B494" s="36" t="s">
        <v>260</v>
      </c>
      <c r="C494" s="85" t="s">
        <v>238</v>
      </c>
      <c r="D494" s="86" t="s">
        <v>238</v>
      </c>
      <c r="E494" s="89" t="s">
        <v>484</v>
      </c>
      <c r="F494" s="32">
        <v>6160204</v>
      </c>
      <c r="G494" s="82">
        <v>42713</v>
      </c>
      <c r="H494" s="87" t="s">
        <v>620</v>
      </c>
      <c r="I494" s="31" t="s">
        <v>290</v>
      </c>
      <c r="J494" s="89" t="s">
        <v>291</v>
      </c>
      <c r="K494" s="66">
        <v>294154</v>
      </c>
    </row>
    <row r="495" spans="1:11" s="45" customFormat="1" ht="49.5">
      <c r="A495" s="30" t="s">
        <v>3116</v>
      </c>
      <c r="B495" s="36" t="s">
        <v>260</v>
      </c>
      <c r="C495" s="85" t="s">
        <v>238</v>
      </c>
      <c r="D495" s="86" t="s">
        <v>238</v>
      </c>
      <c r="E495" s="89" t="s">
        <v>484</v>
      </c>
      <c r="F495" s="32">
        <v>6160206</v>
      </c>
      <c r="G495" s="82">
        <v>42713</v>
      </c>
      <c r="H495" s="87" t="s">
        <v>621</v>
      </c>
      <c r="I495" s="31" t="s">
        <v>622</v>
      </c>
      <c r="J495" s="89" t="s">
        <v>623</v>
      </c>
      <c r="K495" s="66">
        <v>283999</v>
      </c>
    </row>
    <row r="496" spans="1:11" s="45" customFormat="1" ht="33">
      <c r="A496" s="30" t="s">
        <v>3116</v>
      </c>
      <c r="B496" s="36" t="s">
        <v>260</v>
      </c>
      <c r="C496" s="85" t="s">
        <v>238</v>
      </c>
      <c r="D496" s="86" t="s">
        <v>238</v>
      </c>
      <c r="E496" s="89" t="s">
        <v>484</v>
      </c>
      <c r="F496" s="32">
        <v>6160200</v>
      </c>
      <c r="G496" s="82">
        <v>42713</v>
      </c>
      <c r="H496" s="87" t="s">
        <v>624</v>
      </c>
      <c r="I496" s="31" t="s">
        <v>622</v>
      </c>
      <c r="J496" s="89" t="s">
        <v>623</v>
      </c>
      <c r="K496" s="66">
        <v>5063253</v>
      </c>
    </row>
    <row r="497" spans="1:11" s="45" customFormat="1" ht="33">
      <c r="A497" s="30" t="s">
        <v>3116</v>
      </c>
      <c r="B497" s="83" t="s">
        <v>33</v>
      </c>
      <c r="C497" s="85" t="s">
        <v>238</v>
      </c>
      <c r="D497" s="86" t="s">
        <v>238</v>
      </c>
      <c r="E497" s="89" t="s">
        <v>484</v>
      </c>
      <c r="F497" s="32">
        <v>6160226</v>
      </c>
      <c r="G497" s="82">
        <v>42726</v>
      </c>
      <c r="H497" s="87" t="s">
        <v>625</v>
      </c>
      <c r="I497" s="31" t="s">
        <v>626</v>
      </c>
      <c r="J497" s="89" t="s">
        <v>627</v>
      </c>
      <c r="K497" s="66">
        <v>1583520</v>
      </c>
    </row>
    <row r="498" spans="1:11" s="45" customFormat="1" ht="33">
      <c r="A498" s="30" t="s">
        <v>3116</v>
      </c>
      <c r="B498" s="83" t="s">
        <v>33</v>
      </c>
      <c r="C498" s="85" t="s">
        <v>238</v>
      </c>
      <c r="D498" s="86" t="s">
        <v>238</v>
      </c>
      <c r="E498" s="89" t="s">
        <v>484</v>
      </c>
      <c r="F498" s="32">
        <v>6160227</v>
      </c>
      <c r="G498" s="82">
        <v>42730</v>
      </c>
      <c r="H498" s="87" t="s">
        <v>628</v>
      </c>
      <c r="I498" s="31" t="s">
        <v>290</v>
      </c>
      <c r="J498" s="89" t="s">
        <v>291</v>
      </c>
      <c r="K498" s="66">
        <v>199546</v>
      </c>
    </row>
    <row r="499" spans="1:11" s="45" customFormat="1" ht="33">
      <c r="A499" s="30" t="s">
        <v>3116</v>
      </c>
      <c r="B499" s="35" t="s">
        <v>3</v>
      </c>
      <c r="C499" s="85" t="s">
        <v>238</v>
      </c>
      <c r="D499" s="86" t="s">
        <v>238</v>
      </c>
      <c r="E499" s="89" t="s">
        <v>485</v>
      </c>
      <c r="F499" s="32">
        <v>6160419</v>
      </c>
      <c r="G499" s="82">
        <v>42726</v>
      </c>
      <c r="H499" s="87" t="s">
        <v>629</v>
      </c>
      <c r="I499" s="31" t="s">
        <v>630</v>
      </c>
      <c r="J499" s="89" t="s">
        <v>631</v>
      </c>
      <c r="K499" s="66">
        <v>159990</v>
      </c>
    </row>
    <row r="500" spans="1:11" s="45" customFormat="1" ht="49.5">
      <c r="A500" s="30" t="s">
        <v>3116</v>
      </c>
      <c r="B500" s="36" t="s">
        <v>35</v>
      </c>
      <c r="C500" s="85" t="s">
        <v>632</v>
      </c>
      <c r="D500" s="86">
        <v>42704</v>
      </c>
      <c r="E500" s="89" t="s">
        <v>485</v>
      </c>
      <c r="F500" s="32">
        <v>6160398</v>
      </c>
      <c r="G500" s="82">
        <v>42716</v>
      </c>
      <c r="H500" s="87" t="s">
        <v>633</v>
      </c>
      <c r="I500" s="31" t="s">
        <v>634</v>
      </c>
      <c r="J500" s="89" t="s">
        <v>635</v>
      </c>
      <c r="K500" s="66">
        <v>190995</v>
      </c>
    </row>
    <row r="501" spans="1:11" s="45" customFormat="1" ht="33">
      <c r="A501" s="30" t="s">
        <v>3116</v>
      </c>
      <c r="B501" s="35" t="s">
        <v>3</v>
      </c>
      <c r="C501" s="85" t="s">
        <v>238</v>
      </c>
      <c r="D501" s="86" t="s">
        <v>238</v>
      </c>
      <c r="E501" s="89" t="s">
        <v>485</v>
      </c>
      <c r="F501" s="32">
        <v>6160434</v>
      </c>
      <c r="G501" s="82">
        <v>42733</v>
      </c>
      <c r="H501" s="87" t="s">
        <v>636</v>
      </c>
      <c r="I501" s="31" t="s">
        <v>637</v>
      </c>
      <c r="J501" s="89" t="s">
        <v>176</v>
      </c>
      <c r="K501" s="66">
        <v>2000000</v>
      </c>
    </row>
    <row r="502" spans="1:11" s="45" customFormat="1" ht="66">
      <c r="A502" s="30" t="s">
        <v>3116</v>
      </c>
      <c r="B502" s="36" t="s">
        <v>21</v>
      </c>
      <c r="C502" s="85" t="s">
        <v>638</v>
      </c>
      <c r="D502" s="86">
        <v>42723</v>
      </c>
      <c r="E502" s="89" t="s">
        <v>60</v>
      </c>
      <c r="F502" s="31" t="s">
        <v>34</v>
      </c>
      <c r="G502" s="82">
        <v>42723</v>
      </c>
      <c r="H502" s="87" t="s">
        <v>639</v>
      </c>
      <c r="I502" s="31" t="s">
        <v>557</v>
      </c>
      <c r="J502" s="89" t="s">
        <v>558</v>
      </c>
      <c r="K502" s="90" t="s">
        <v>3286</v>
      </c>
    </row>
    <row r="503" spans="1:11" s="45" customFormat="1" ht="49.5">
      <c r="A503" s="30" t="s">
        <v>3116</v>
      </c>
      <c r="B503" s="36" t="s">
        <v>35</v>
      </c>
      <c r="C503" s="85" t="s">
        <v>640</v>
      </c>
      <c r="D503" s="86">
        <v>42727</v>
      </c>
      <c r="E503" s="89" t="s">
        <v>60</v>
      </c>
      <c r="F503" s="32" t="s">
        <v>34</v>
      </c>
      <c r="G503" s="82">
        <v>42727</v>
      </c>
      <c r="H503" s="87" t="s">
        <v>641</v>
      </c>
      <c r="I503" s="31" t="s">
        <v>642</v>
      </c>
      <c r="J503" s="89" t="s">
        <v>643</v>
      </c>
      <c r="K503" s="90" t="s">
        <v>3287</v>
      </c>
    </row>
    <row r="504" spans="1:11" s="45" customFormat="1" ht="33">
      <c r="A504" s="30" t="s">
        <v>3117</v>
      </c>
      <c r="B504" s="36" t="s">
        <v>21</v>
      </c>
      <c r="C504" s="91" t="s">
        <v>644</v>
      </c>
      <c r="D504" s="92">
        <v>42279</v>
      </c>
      <c r="E504" s="91" t="s">
        <v>238</v>
      </c>
      <c r="F504" s="36" t="s">
        <v>238</v>
      </c>
      <c r="G504" s="62">
        <v>42717</v>
      </c>
      <c r="H504" s="63" t="s">
        <v>3302</v>
      </c>
      <c r="I504" s="64" t="s">
        <v>645</v>
      </c>
      <c r="J504" s="91" t="s">
        <v>646</v>
      </c>
      <c r="K504" s="93">
        <v>26322</v>
      </c>
    </row>
    <row r="505" spans="1:11" s="45" customFormat="1" ht="33">
      <c r="A505" s="30" t="s">
        <v>3117</v>
      </c>
      <c r="B505" s="36" t="s">
        <v>21</v>
      </c>
      <c r="C505" s="91" t="s">
        <v>644</v>
      </c>
      <c r="D505" s="92">
        <v>42279</v>
      </c>
      <c r="E505" s="91" t="s">
        <v>238</v>
      </c>
      <c r="F505" s="36" t="s">
        <v>238</v>
      </c>
      <c r="G505" s="62">
        <v>42731</v>
      </c>
      <c r="H505" s="63" t="s">
        <v>647</v>
      </c>
      <c r="I505" s="64" t="s">
        <v>648</v>
      </c>
      <c r="J505" s="91" t="s">
        <v>649</v>
      </c>
      <c r="K505" s="93">
        <v>105378</v>
      </c>
    </row>
    <row r="506" spans="1:11" s="45" customFormat="1" ht="16.5">
      <c r="A506" s="30" t="s">
        <v>3117</v>
      </c>
      <c r="B506" s="94" t="s">
        <v>33</v>
      </c>
      <c r="C506" s="91" t="s">
        <v>238</v>
      </c>
      <c r="D506" s="92" t="s">
        <v>238</v>
      </c>
      <c r="E506" s="91" t="s">
        <v>238</v>
      </c>
      <c r="F506" s="91" t="s">
        <v>238</v>
      </c>
      <c r="G506" s="62">
        <v>42731</v>
      </c>
      <c r="H506" s="63" t="s">
        <v>647</v>
      </c>
      <c r="I506" s="64" t="s">
        <v>650</v>
      </c>
      <c r="J506" s="91" t="s">
        <v>651</v>
      </c>
      <c r="K506" s="93">
        <v>80000</v>
      </c>
    </row>
    <row r="507" spans="1:11" s="45" customFormat="1" ht="49.5">
      <c r="A507" s="30" t="s">
        <v>3117</v>
      </c>
      <c r="B507" s="36" t="s">
        <v>21</v>
      </c>
      <c r="C507" s="91" t="s">
        <v>652</v>
      </c>
      <c r="D507" s="92">
        <v>42726</v>
      </c>
      <c r="E507" s="91" t="s">
        <v>60</v>
      </c>
      <c r="F507" s="36"/>
      <c r="G507" s="62"/>
      <c r="H507" s="63" t="s">
        <v>653</v>
      </c>
      <c r="I507" s="64" t="s">
        <v>654</v>
      </c>
      <c r="J507" s="91" t="s">
        <v>655</v>
      </c>
      <c r="K507" s="93">
        <v>229354416</v>
      </c>
    </row>
    <row r="508" spans="1:11" s="45" customFormat="1" ht="16.5">
      <c r="A508" s="30" t="s">
        <v>3117</v>
      </c>
      <c r="B508" s="94" t="s">
        <v>33</v>
      </c>
      <c r="C508" s="91" t="s">
        <v>238</v>
      </c>
      <c r="D508" s="92" t="s">
        <v>238</v>
      </c>
      <c r="E508" s="91" t="s">
        <v>484</v>
      </c>
      <c r="F508" s="91">
        <v>7160102</v>
      </c>
      <c r="G508" s="62">
        <v>42706</v>
      </c>
      <c r="H508" s="63" t="s">
        <v>656</v>
      </c>
      <c r="I508" s="64" t="s">
        <v>657</v>
      </c>
      <c r="J508" s="91" t="s">
        <v>658</v>
      </c>
      <c r="K508" s="93">
        <v>27656</v>
      </c>
    </row>
    <row r="509" spans="1:11" s="45" customFormat="1" ht="16.5">
      <c r="A509" s="30" t="s">
        <v>3117</v>
      </c>
      <c r="B509" s="94" t="s">
        <v>33</v>
      </c>
      <c r="C509" s="91" t="s">
        <v>238</v>
      </c>
      <c r="D509" s="92" t="s">
        <v>238</v>
      </c>
      <c r="E509" s="91" t="s">
        <v>485</v>
      </c>
      <c r="F509" s="91">
        <v>7160302</v>
      </c>
      <c r="G509" s="62">
        <v>42711</v>
      </c>
      <c r="H509" s="63" t="s">
        <v>659</v>
      </c>
      <c r="I509" s="64" t="s">
        <v>660</v>
      </c>
      <c r="J509" s="91" t="s">
        <v>661</v>
      </c>
      <c r="K509" s="93">
        <v>41650</v>
      </c>
    </row>
    <row r="510" spans="1:11" s="45" customFormat="1" ht="16.5">
      <c r="A510" s="30" t="s">
        <v>3117</v>
      </c>
      <c r="B510" s="94" t="s">
        <v>33</v>
      </c>
      <c r="C510" s="91" t="s">
        <v>238</v>
      </c>
      <c r="D510" s="92" t="s">
        <v>238</v>
      </c>
      <c r="E510" s="91" t="s">
        <v>485</v>
      </c>
      <c r="F510" s="91">
        <v>7160303</v>
      </c>
      <c r="G510" s="62">
        <v>42711</v>
      </c>
      <c r="H510" s="63" t="s">
        <v>662</v>
      </c>
      <c r="I510" s="64" t="s">
        <v>663</v>
      </c>
      <c r="J510" s="91" t="s">
        <v>664</v>
      </c>
      <c r="K510" s="93">
        <v>342720</v>
      </c>
    </row>
    <row r="511" spans="1:11" s="45" customFormat="1" ht="33">
      <c r="A511" s="30" t="s">
        <v>3117</v>
      </c>
      <c r="B511" s="35" t="s">
        <v>3</v>
      </c>
      <c r="C511" s="91" t="s">
        <v>238</v>
      </c>
      <c r="D511" s="92" t="s">
        <v>238</v>
      </c>
      <c r="E511" s="91" t="s">
        <v>485</v>
      </c>
      <c r="F511" s="91">
        <v>7160304</v>
      </c>
      <c r="G511" s="62">
        <v>42713</v>
      </c>
      <c r="H511" s="63" t="s">
        <v>3303</v>
      </c>
      <c r="I511" s="64" t="s">
        <v>665</v>
      </c>
      <c r="J511" s="91" t="s">
        <v>666</v>
      </c>
      <c r="K511" s="93">
        <v>109813</v>
      </c>
    </row>
    <row r="512" spans="1:11" s="45" customFormat="1" ht="16.5">
      <c r="A512" s="30" t="s">
        <v>3117</v>
      </c>
      <c r="B512" s="94" t="s">
        <v>33</v>
      </c>
      <c r="C512" s="91" t="s">
        <v>238</v>
      </c>
      <c r="D512" s="92" t="s">
        <v>238</v>
      </c>
      <c r="E512" s="91" t="s">
        <v>484</v>
      </c>
      <c r="F512" s="91">
        <v>7160103</v>
      </c>
      <c r="G512" s="62">
        <v>42713</v>
      </c>
      <c r="H512" s="63" t="s">
        <v>667</v>
      </c>
      <c r="I512" s="64" t="s">
        <v>668</v>
      </c>
      <c r="J512" s="91" t="s">
        <v>669</v>
      </c>
      <c r="K512" s="93">
        <v>8215000</v>
      </c>
    </row>
    <row r="513" spans="1:11" s="45" customFormat="1" ht="16.5">
      <c r="A513" s="30" t="s">
        <v>3117</v>
      </c>
      <c r="B513" s="94" t="s">
        <v>33</v>
      </c>
      <c r="C513" s="91" t="s">
        <v>238</v>
      </c>
      <c r="D513" s="92" t="s">
        <v>238</v>
      </c>
      <c r="E513" s="91" t="s">
        <v>485</v>
      </c>
      <c r="F513" s="91">
        <v>7160305</v>
      </c>
      <c r="G513" s="62">
        <v>42714</v>
      </c>
      <c r="H513" s="63" t="s">
        <v>670</v>
      </c>
      <c r="I513" s="64" t="s">
        <v>671</v>
      </c>
      <c r="J513" s="91" t="s">
        <v>672</v>
      </c>
      <c r="K513" s="93">
        <v>95200</v>
      </c>
    </row>
    <row r="514" spans="1:11" s="45" customFormat="1" ht="16.5">
      <c r="A514" s="30" t="s">
        <v>3117</v>
      </c>
      <c r="B514" s="94" t="s">
        <v>33</v>
      </c>
      <c r="C514" s="91" t="s">
        <v>238</v>
      </c>
      <c r="D514" s="92" t="s">
        <v>238</v>
      </c>
      <c r="E514" s="91" t="s">
        <v>485</v>
      </c>
      <c r="F514" s="91">
        <v>7160306</v>
      </c>
      <c r="G514" s="62">
        <v>42714</v>
      </c>
      <c r="H514" s="63" t="s">
        <v>673</v>
      </c>
      <c r="I514" s="64" t="s">
        <v>674</v>
      </c>
      <c r="J514" s="91" t="s">
        <v>675</v>
      </c>
      <c r="K514" s="93">
        <v>752477</v>
      </c>
    </row>
    <row r="515" spans="1:11" s="45" customFormat="1" ht="16.5">
      <c r="A515" s="30" t="s">
        <v>3117</v>
      </c>
      <c r="B515" s="94" t="s">
        <v>33</v>
      </c>
      <c r="C515" s="91" t="s">
        <v>238</v>
      </c>
      <c r="D515" s="92" t="s">
        <v>238</v>
      </c>
      <c r="E515" s="91" t="s">
        <v>485</v>
      </c>
      <c r="F515" s="91">
        <v>7160307</v>
      </c>
      <c r="G515" s="62">
        <v>42714</v>
      </c>
      <c r="H515" s="63" t="s">
        <v>676</v>
      </c>
      <c r="I515" s="64" t="s">
        <v>677</v>
      </c>
      <c r="J515" s="91" t="s">
        <v>678</v>
      </c>
      <c r="K515" s="93">
        <v>783290</v>
      </c>
    </row>
    <row r="516" spans="1:11" s="45" customFormat="1" ht="16.5">
      <c r="A516" s="30" t="s">
        <v>3117</v>
      </c>
      <c r="B516" s="94" t="s">
        <v>33</v>
      </c>
      <c r="C516" s="91" t="s">
        <v>238</v>
      </c>
      <c r="D516" s="92" t="s">
        <v>238</v>
      </c>
      <c r="E516" s="91" t="s">
        <v>485</v>
      </c>
      <c r="F516" s="91">
        <v>7160308</v>
      </c>
      <c r="G516" s="62">
        <v>42714</v>
      </c>
      <c r="H516" s="63" t="s">
        <v>679</v>
      </c>
      <c r="I516" s="64" t="s">
        <v>668</v>
      </c>
      <c r="J516" s="91" t="s">
        <v>669</v>
      </c>
      <c r="K516" s="93">
        <v>140000</v>
      </c>
    </row>
    <row r="517" spans="1:11" s="45" customFormat="1" ht="16.5">
      <c r="A517" s="30" t="s">
        <v>3117</v>
      </c>
      <c r="B517" s="94" t="s">
        <v>33</v>
      </c>
      <c r="C517" s="91" t="s">
        <v>238</v>
      </c>
      <c r="D517" s="92" t="s">
        <v>238</v>
      </c>
      <c r="E517" s="91" t="s">
        <v>485</v>
      </c>
      <c r="F517" s="91">
        <v>7160309</v>
      </c>
      <c r="G517" s="62">
        <v>42714</v>
      </c>
      <c r="H517" s="63" t="s">
        <v>680</v>
      </c>
      <c r="I517" s="64" t="s">
        <v>681</v>
      </c>
      <c r="J517" s="91" t="s">
        <v>682</v>
      </c>
      <c r="K517" s="93">
        <v>1047200</v>
      </c>
    </row>
    <row r="518" spans="1:11" s="45" customFormat="1" ht="16.5">
      <c r="A518" s="30" t="s">
        <v>3117</v>
      </c>
      <c r="B518" s="94" t="s">
        <v>33</v>
      </c>
      <c r="C518" s="91" t="s">
        <v>238</v>
      </c>
      <c r="D518" s="92" t="s">
        <v>238</v>
      </c>
      <c r="E518" s="91" t="s">
        <v>485</v>
      </c>
      <c r="F518" s="91">
        <v>7160310</v>
      </c>
      <c r="G518" s="62">
        <v>42714</v>
      </c>
      <c r="H518" s="63" t="s">
        <v>683</v>
      </c>
      <c r="I518" s="64" t="s">
        <v>684</v>
      </c>
      <c r="J518" s="91" t="s">
        <v>685</v>
      </c>
      <c r="K518" s="93">
        <v>511700</v>
      </c>
    </row>
    <row r="519" spans="1:11" s="45" customFormat="1" ht="16.5">
      <c r="A519" s="30" t="s">
        <v>3117</v>
      </c>
      <c r="B519" s="94" t="s">
        <v>33</v>
      </c>
      <c r="C519" s="91" t="s">
        <v>238</v>
      </c>
      <c r="D519" s="92" t="s">
        <v>238</v>
      </c>
      <c r="E519" s="91" t="s">
        <v>485</v>
      </c>
      <c r="F519" s="91">
        <v>7160311</v>
      </c>
      <c r="G519" s="62">
        <v>42714</v>
      </c>
      <c r="H519" s="63" t="s">
        <v>686</v>
      </c>
      <c r="I519" s="64" t="s">
        <v>687</v>
      </c>
      <c r="J519" s="91" t="s">
        <v>688</v>
      </c>
      <c r="K519" s="93">
        <v>180001</v>
      </c>
    </row>
    <row r="520" spans="1:11" s="45" customFormat="1" ht="16.5">
      <c r="A520" s="30" t="s">
        <v>3117</v>
      </c>
      <c r="B520" s="94" t="s">
        <v>33</v>
      </c>
      <c r="C520" s="91" t="s">
        <v>238</v>
      </c>
      <c r="D520" s="92" t="s">
        <v>238</v>
      </c>
      <c r="E520" s="91" t="s">
        <v>485</v>
      </c>
      <c r="F520" s="91">
        <v>7160312</v>
      </c>
      <c r="G520" s="62">
        <v>42714</v>
      </c>
      <c r="H520" s="63" t="s">
        <v>689</v>
      </c>
      <c r="I520" s="64" t="s">
        <v>668</v>
      </c>
      <c r="J520" s="91" t="s">
        <v>669</v>
      </c>
      <c r="K520" s="93">
        <v>190000</v>
      </c>
    </row>
    <row r="521" spans="1:11" s="45" customFormat="1" ht="16.5">
      <c r="A521" s="30" t="s">
        <v>3117</v>
      </c>
      <c r="B521" s="94" t="s">
        <v>33</v>
      </c>
      <c r="C521" s="91" t="s">
        <v>238</v>
      </c>
      <c r="D521" s="92" t="s">
        <v>238</v>
      </c>
      <c r="E521" s="91" t="s">
        <v>485</v>
      </c>
      <c r="F521" s="91">
        <v>7160313</v>
      </c>
      <c r="G521" s="62">
        <v>42714</v>
      </c>
      <c r="H521" s="63" t="s">
        <v>690</v>
      </c>
      <c r="I521" s="64" t="s">
        <v>691</v>
      </c>
      <c r="J521" s="91" t="s">
        <v>692</v>
      </c>
      <c r="K521" s="93">
        <v>250000</v>
      </c>
    </row>
    <row r="522" spans="1:11" s="45" customFormat="1" ht="16.5">
      <c r="A522" s="30" t="s">
        <v>3117</v>
      </c>
      <c r="B522" s="94" t="s">
        <v>33</v>
      </c>
      <c r="C522" s="91" t="s">
        <v>238</v>
      </c>
      <c r="D522" s="92" t="s">
        <v>238</v>
      </c>
      <c r="E522" s="91" t="s">
        <v>485</v>
      </c>
      <c r="F522" s="91">
        <v>7160314</v>
      </c>
      <c r="G522" s="62">
        <v>42714</v>
      </c>
      <c r="H522" s="63" t="s">
        <v>693</v>
      </c>
      <c r="I522" s="64" t="s">
        <v>694</v>
      </c>
      <c r="J522" s="91" t="s">
        <v>695</v>
      </c>
      <c r="K522" s="93">
        <v>98400</v>
      </c>
    </row>
    <row r="523" spans="1:11" s="45" customFormat="1" ht="16.5">
      <c r="A523" s="30" t="s">
        <v>3117</v>
      </c>
      <c r="B523" s="36" t="s">
        <v>260</v>
      </c>
      <c r="C523" s="91" t="s">
        <v>238</v>
      </c>
      <c r="D523" s="92" t="s">
        <v>238</v>
      </c>
      <c r="E523" s="91" t="s">
        <v>484</v>
      </c>
      <c r="F523" s="91">
        <v>7160104</v>
      </c>
      <c r="G523" s="62">
        <v>42714</v>
      </c>
      <c r="H523" s="63" t="s">
        <v>696</v>
      </c>
      <c r="I523" s="64" t="s">
        <v>563</v>
      </c>
      <c r="J523" s="91" t="s">
        <v>697</v>
      </c>
      <c r="K523" s="93">
        <v>2022237</v>
      </c>
    </row>
    <row r="524" spans="1:11" s="45" customFormat="1" ht="16.5">
      <c r="A524" s="30" t="s">
        <v>3117</v>
      </c>
      <c r="B524" s="94" t="s">
        <v>33</v>
      </c>
      <c r="C524" s="91" t="s">
        <v>238</v>
      </c>
      <c r="D524" s="92" t="s">
        <v>238</v>
      </c>
      <c r="E524" s="91" t="s">
        <v>485</v>
      </c>
      <c r="F524" s="91">
        <v>7160315</v>
      </c>
      <c r="G524" s="62">
        <v>42714</v>
      </c>
      <c r="H524" s="63" t="s">
        <v>698</v>
      </c>
      <c r="I524" s="64" t="s">
        <v>699</v>
      </c>
      <c r="J524" s="91" t="s">
        <v>700</v>
      </c>
      <c r="K524" s="93">
        <v>302400</v>
      </c>
    </row>
    <row r="525" spans="1:11" s="45" customFormat="1" ht="16.5">
      <c r="A525" s="30" t="s">
        <v>3117</v>
      </c>
      <c r="B525" s="94" t="s">
        <v>33</v>
      </c>
      <c r="C525" s="91" t="s">
        <v>238</v>
      </c>
      <c r="D525" s="92" t="s">
        <v>238</v>
      </c>
      <c r="E525" s="91" t="s">
        <v>484</v>
      </c>
      <c r="F525" s="91">
        <v>7160105</v>
      </c>
      <c r="G525" s="62">
        <v>42716</v>
      </c>
      <c r="H525" s="63" t="s">
        <v>701</v>
      </c>
      <c r="I525" s="64" t="s">
        <v>702</v>
      </c>
      <c r="J525" s="91" t="s">
        <v>703</v>
      </c>
      <c r="K525" s="93">
        <v>514980</v>
      </c>
    </row>
    <row r="526" spans="1:11" s="45" customFormat="1" ht="16.5">
      <c r="A526" s="30" t="s">
        <v>3117</v>
      </c>
      <c r="B526" s="94" t="s">
        <v>33</v>
      </c>
      <c r="C526" s="91" t="s">
        <v>238</v>
      </c>
      <c r="D526" s="92" t="s">
        <v>238</v>
      </c>
      <c r="E526" s="91" t="s">
        <v>485</v>
      </c>
      <c r="F526" s="91">
        <v>7160316</v>
      </c>
      <c r="G526" s="62">
        <v>42716</v>
      </c>
      <c r="H526" s="63" t="s">
        <v>704</v>
      </c>
      <c r="I526" s="64" t="s">
        <v>705</v>
      </c>
      <c r="J526" s="91" t="s">
        <v>706</v>
      </c>
      <c r="K526" s="93">
        <v>142800</v>
      </c>
    </row>
    <row r="527" spans="1:11" s="45" customFormat="1" ht="16.5">
      <c r="A527" s="30" t="s">
        <v>3117</v>
      </c>
      <c r="B527" s="94" t="s">
        <v>33</v>
      </c>
      <c r="C527" s="91" t="s">
        <v>238</v>
      </c>
      <c r="D527" s="92" t="s">
        <v>238</v>
      </c>
      <c r="E527" s="91" t="s">
        <v>484</v>
      </c>
      <c r="F527" s="91">
        <v>7160106</v>
      </c>
      <c r="G527" s="62">
        <v>42717</v>
      </c>
      <c r="H527" s="63" t="s">
        <v>707</v>
      </c>
      <c r="I527" s="64" t="s">
        <v>581</v>
      </c>
      <c r="J527" s="91" t="s">
        <v>708</v>
      </c>
      <c r="K527" s="93">
        <v>349990</v>
      </c>
    </row>
    <row r="528" spans="1:11" s="45" customFormat="1" ht="16.5">
      <c r="A528" s="30" t="s">
        <v>3117</v>
      </c>
      <c r="B528" s="94" t="s">
        <v>33</v>
      </c>
      <c r="C528" s="91" t="s">
        <v>238</v>
      </c>
      <c r="D528" s="92" t="s">
        <v>238</v>
      </c>
      <c r="E528" s="91" t="s">
        <v>485</v>
      </c>
      <c r="F528" s="91">
        <v>7160317</v>
      </c>
      <c r="G528" s="62">
        <v>42717</v>
      </c>
      <c r="H528" s="63" t="s">
        <v>709</v>
      </c>
      <c r="I528" s="64" t="s">
        <v>710</v>
      </c>
      <c r="J528" s="91" t="s">
        <v>711</v>
      </c>
      <c r="K528" s="93">
        <v>511700</v>
      </c>
    </row>
    <row r="529" spans="1:11" s="45" customFormat="1" ht="16.5">
      <c r="A529" s="30" t="s">
        <v>3117</v>
      </c>
      <c r="B529" s="36" t="s">
        <v>260</v>
      </c>
      <c r="C529" s="91" t="s">
        <v>238</v>
      </c>
      <c r="D529" s="92" t="s">
        <v>238</v>
      </c>
      <c r="E529" s="91" t="s">
        <v>484</v>
      </c>
      <c r="F529" s="91">
        <v>7160107</v>
      </c>
      <c r="G529" s="62">
        <v>42718</v>
      </c>
      <c r="H529" s="63" t="s">
        <v>712</v>
      </c>
      <c r="I529" s="64" t="s">
        <v>287</v>
      </c>
      <c r="J529" s="91" t="s">
        <v>713</v>
      </c>
      <c r="K529" s="93">
        <v>6915683</v>
      </c>
    </row>
    <row r="530" spans="1:11" s="45" customFormat="1" ht="16.5">
      <c r="A530" s="30" t="s">
        <v>3117</v>
      </c>
      <c r="B530" s="94" t="s">
        <v>33</v>
      </c>
      <c r="C530" s="91" t="s">
        <v>238</v>
      </c>
      <c r="D530" s="92" t="s">
        <v>238</v>
      </c>
      <c r="E530" s="91" t="s">
        <v>485</v>
      </c>
      <c r="F530" s="91">
        <v>7160319</v>
      </c>
      <c r="G530" s="62">
        <v>42723</v>
      </c>
      <c r="H530" s="63" t="s">
        <v>714</v>
      </c>
      <c r="I530" s="64" t="s">
        <v>715</v>
      </c>
      <c r="J530" s="91" t="s">
        <v>716</v>
      </c>
      <c r="K530" s="93">
        <v>44444</v>
      </c>
    </row>
    <row r="531" spans="1:11" s="45" customFormat="1" ht="16.5">
      <c r="A531" s="30" t="s">
        <v>3117</v>
      </c>
      <c r="B531" s="94" t="s">
        <v>33</v>
      </c>
      <c r="C531" s="91" t="s">
        <v>238</v>
      </c>
      <c r="D531" s="92" t="s">
        <v>238</v>
      </c>
      <c r="E531" s="91" t="s">
        <v>485</v>
      </c>
      <c r="F531" s="91">
        <v>7160324</v>
      </c>
      <c r="G531" s="62">
        <v>42723</v>
      </c>
      <c r="H531" s="63" t="s">
        <v>717</v>
      </c>
      <c r="I531" s="64" t="s">
        <v>718</v>
      </c>
      <c r="J531" s="91" t="s">
        <v>719</v>
      </c>
      <c r="K531" s="93">
        <v>456391</v>
      </c>
    </row>
    <row r="532" spans="1:11" s="45" customFormat="1" ht="16.5">
      <c r="A532" s="30" t="s">
        <v>3117</v>
      </c>
      <c r="B532" s="94" t="s">
        <v>33</v>
      </c>
      <c r="C532" s="91" t="s">
        <v>238</v>
      </c>
      <c r="D532" s="92" t="s">
        <v>238</v>
      </c>
      <c r="E532" s="91" t="s">
        <v>485</v>
      </c>
      <c r="F532" s="91">
        <v>7160325</v>
      </c>
      <c r="G532" s="62">
        <v>42723</v>
      </c>
      <c r="H532" s="63" t="s">
        <v>720</v>
      </c>
      <c r="I532" s="64" t="s">
        <v>721</v>
      </c>
      <c r="J532" s="91" t="s">
        <v>722</v>
      </c>
      <c r="K532" s="93">
        <v>1442280</v>
      </c>
    </row>
    <row r="533" spans="1:11" s="45" customFormat="1" ht="16.5">
      <c r="A533" s="30" t="s">
        <v>3117</v>
      </c>
      <c r="B533" s="94" t="s">
        <v>33</v>
      </c>
      <c r="C533" s="91" t="s">
        <v>238</v>
      </c>
      <c r="D533" s="92" t="s">
        <v>238</v>
      </c>
      <c r="E533" s="91" t="s">
        <v>485</v>
      </c>
      <c r="F533" s="91">
        <v>7160326</v>
      </c>
      <c r="G533" s="62">
        <v>42724</v>
      </c>
      <c r="H533" s="63" t="s">
        <v>723</v>
      </c>
      <c r="I533" s="64" t="s">
        <v>724</v>
      </c>
      <c r="J533" s="91" t="s">
        <v>725</v>
      </c>
      <c r="K533" s="93">
        <v>2196157</v>
      </c>
    </row>
    <row r="534" spans="1:11" s="45" customFormat="1" ht="16.5">
      <c r="A534" s="30" t="s">
        <v>3117</v>
      </c>
      <c r="B534" s="94" t="s">
        <v>33</v>
      </c>
      <c r="C534" s="91" t="s">
        <v>238</v>
      </c>
      <c r="D534" s="92" t="s">
        <v>238</v>
      </c>
      <c r="E534" s="91" t="s">
        <v>485</v>
      </c>
      <c r="F534" s="91">
        <v>7160327</v>
      </c>
      <c r="G534" s="62">
        <v>42724</v>
      </c>
      <c r="H534" s="63" t="s">
        <v>726</v>
      </c>
      <c r="I534" s="64" t="s">
        <v>724</v>
      </c>
      <c r="J534" s="91" t="s">
        <v>725</v>
      </c>
      <c r="K534" s="93">
        <v>2296349</v>
      </c>
    </row>
    <row r="535" spans="1:11" s="45" customFormat="1" ht="16.5">
      <c r="A535" s="30" t="s">
        <v>3117</v>
      </c>
      <c r="B535" s="94" t="s">
        <v>33</v>
      </c>
      <c r="C535" s="91" t="s">
        <v>238</v>
      </c>
      <c r="D535" s="92" t="s">
        <v>238</v>
      </c>
      <c r="E535" s="91" t="s">
        <v>484</v>
      </c>
      <c r="F535" s="91">
        <v>7160108</v>
      </c>
      <c r="G535" s="62">
        <v>42726</v>
      </c>
      <c r="H535" s="63" t="s">
        <v>727</v>
      </c>
      <c r="I535" s="64" t="s">
        <v>728</v>
      </c>
      <c r="J535" s="91" t="s">
        <v>729</v>
      </c>
      <c r="K535" s="93">
        <v>898831</v>
      </c>
    </row>
    <row r="536" spans="1:11" s="45" customFormat="1" ht="33">
      <c r="A536" s="30" t="s">
        <v>3117</v>
      </c>
      <c r="B536" s="35" t="s">
        <v>3</v>
      </c>
      <c r="C536" s="91" t="s">
        <v>238</v>
      </c>
      <c r="D536" s="92" t="s">
        <v>238</v>
      </c>
      <c r="E536" s="91" t="s">
        <v>485</v>
      </c>
      <c r="F536" s="91">
        <v>7160328</v>
      </c>
      <c r="G536" s="62">
        <v>42727</v>
      </c>
      <c r="H536" s="63" t="s">
        <v>730</v>
      </c>
      <c r="I536" s="64" t="s">
        <v>665</v>
      </c>
      <c r="J536" s="91" t="s">
        <v>666</v>
      </c>
      <c r="K536" s="93">
        <v>201324</v>
      </c>
    </row>
    <row r="537" spans="1:11" s="45" customFormat="1" ht="16.5">
      <c r="A537" s="30" t="s">
        <v>3117</v>
      </c>
      <c r="B537" s="94" t="s">
        <v>33</v>
      </c>
      <c r="C537" s="91" t="s">
        <v>238</v>
      </c>
      <c r="D537" s="92" t="s">
        <v>238</v>
      </c>
      <c r="E537" s="91" t="s">
        <v>484</v>
      </c>
      <c r="F537" s="91">
        <v>7160109</v>
      </c>
      <c r="G537" s="62">
        <v>42727</v>
      </c>
      <c r="H537" s="63" t="s">
        <v>731</v>
      </c>
      <c r="I537" s="64" t="s">
        <v>732</v>
      </c>
      <c r="J537" s="91" t="s">
        <v>733</v>
      </c>
      <c r="K537" s="93">
        <v>1623400</v>
      </c>
    </row>
    <row r="538" spans="1:11" s="45" customFormat="1" ht="33">
      <c r="A538" s="30" t="s">
        <v>3117</v>
      </c>
      <c r="B538" s="35" t="s">
        <v>3</v>
      </c>
      <c r="C538" s="91" t="s">
        <v>238</v>
      </c>
      <c r="D538" s="92" t="s">
        <v>238</v>
      </c>
      <c r="E538" s="91" t="s">
        <v>485</v>
      </c>
      <c r="F538" s="91">
        <v>7160110</v>
      </c>
      <c r="G538" s="62">
        <v>42727</v>
      </c>
      <c r="H538" s="63" t="s">
        <v>734</v>
      </c>
      <c r="I538" s="64" t="s">
        <v>637</v>
      </c>
      <c r="J538" s="91" t="s">
        <v>735</v>
      </c>
      <c r="K538" s="93">
        <v>6000000</v>
      </c>
    </row>
    <row r="539" spans="1:11" s="45" customFormat="1" ht="16.5">
      <c r="A539" s="30" t="s">
        <v>3117</v>
      </c>
      <c r="B539" s="94" t="s">
        <v>33</v>
      </c>
      <c r="C539" s="91" t="s">
        <v>238</v>
      </c>
      <c r="D539" s="92" t="s">
        <v>238</v>
      </c>
      <c r="E539" s="91" t="s">
        <v>485</v>
      </c>
      <c r="F539" s="91">
        <v>7160329</v>
      </c>
      <c r="G539" s="62">
        <v>42730</v>
      </c>
      <c r="H539" s="63" t="s">
        <v>736</v>
      </c>
      <c r="I539" s="64" t="s">
        <v>668</v>
      </c>
      <c r="J539" s="91" t="s">
        <v>669</v>
      </c>
      <c r="K539" s="93">
        <v>45000</v>
      </c>
    </row>
    <row r="540" spans="1:11" s="45" customFormat="1" ht="16.5">
      <c r="A540" s="30" t="s">
        <v>3117</v>
      </c>
      <c r="B540" s="94" t="s">
        <v>33</v>
      </c>
      <c r="C540" s="91" t="s">
        <v>238</v>
      </c>
      <c r="D540" s="92" t="s">
        <v>238</v>
      </c>
      <c r="E540" s="91" t="s">
        <v>485</v>
      </c>
      <c r="F540" s="91">
        <v>7160330</v>
      </c>
      <c r="G540" s="62">
        <v>42730</v>
      </c>
      <c r="H540" s="63" t="s">
        <v>737</v>
      </c>
      <c r="I540" s="64" t="s">
        <v>738</v>
      </c>
      <c r="J540" s="91" t="s">
        <v>739</v>
      </c>
      <c r="K540" s="93">
        <v>135000</v>
      </c>
    </row>
    <row r="541" spans="1:11" s="45" customFormat="1" ht="16.5">
      <c r="A541" s="30" t="s">
        <v>3117</v>
      </c>
      <c r="B541" s="94" t="s">
        <v>33</v>
      </c>
      <c r="C541" s="91" t="s">
        <v>238</v>
      </c>
      <c r="D541" s="92" t="s">
        <v>238</v>
      </c>
      <c r="E541" s="91" t="s">
        <v>484</v>
      </c>
      <c r="F541" s="91">
        <v>7160111</v>
      </c>
      <c r="G541" s="62">
        <v>42730</v>
      </c>
      <c r="H541" s="63" t="s">
        <v>740</v>
      </c>
      <c r="I541" s="64" t="s">
        <v>741</v>
      </c>
      <c r="J541" s="91" t="s">
        <v>742</v>
      </c>
      <c r="K541" s="93">
        <v>375000</v>
      </c>
    </row>
    <row r="542" spans="1:11" s="45" customFormat="1" ht="16.5">
      <c r="A542" s="30" t="s">
        <v>3117</v>
      </c>
      <c r="B542" s="94" t="s">
        <v>33</v>
      </c>
      <c r="C542" s="91" t="s">
        <v>238</v>
      </c>
      <c r="D542" s="92" t="s">
        <v>238</v>
      </c>
      <c r="E542" s="91" t="s">
        <v>484</v>
      </c>
      <c r="F542" s="91">
        <v>7160113</v>
      </c>
      <c r="G542" s="62">
        <v>42730</v>
      </c>
      <c r="H542" s="63" t="s">
        <v>743</v>
      </c>
      <c r="I542" s="64" t="s">
        <v>744</v>
      </c>
      <c r="J542" s="91" t="s">
        <v>745</v>
      </c>
      <c r="K542" s="93">
        <v>691530</v>
      </c>
    </row>
    <row r="543" spans="1:11" s="45" customFormat="1" ht="16.5">
      <c r="A543" s="30" t="s">
        <v>3117</v>
      </c>
      <c r="B543" s="36" t="s">
        <v>260</v>
      </c>
      <c r="C543" s="91" t="s">
        <v>238</v>
      </c>
      <c r="D543" s="92" t="s">
        <v>238</v>
      </c>
      <c r="E543" s="91" t="s">
        <v>484</v>
      </c>
      <c r="F543" s="91">
        <v>7160114</v>
      </c>
      <c r="G543" s="62">
        <v>42730</v>
      </c>
      <c r="H543" s="63" t="s">
        <v>746</v>
      </c>
      <c r="I543" s="64" t="s">
        <v>747</v>
      </c>
      <c r="J543" s="91" t="s">
        <v>748</v>
      </c>
      <c r="K543" s="93">
        <v>1715832</v>
      </c>
    </row>
    <row r="544" spans="1:11" s="45" customFormat="1" ht="16.5">
      <c r="A544" s="30" t="s">
        <v>3117</v>
      </c>
      <c r="B544" s="36" t="s">
        <v>260</v>
      </c>
      <c r="C544" s="91" t="s">
        <v>238</v>
      </c>
      <c r="D544" s="92" t="s">
        <v>238</v>
      </c>
      <c r="E544" s="91" t="s">
        <v>484</v>
      </c>
      <c r="F544" s="91">
        <v>7160115</v>
      </c>
      <c r="G544" s="62">
        <v>42730</v>
      </c>
      <c r="H544" s="63" t="s">
        <v>749</v>
      </c>
      <c r="I544" s="64" t="s">
        <v>750</v>
      </c>
      <c r="J544" s="91" t="s">
        <v>751</v>
      </c>
      <c r="K544" s="93">
        <v>2996718</v>
      </c>
    </row>
    <row r="545" spans="1:11" s="45" customFormat="1" ht="16.5">
      <c r="A545" s="30" t="s">
        <v>3117</v>
      </c>
      <c r="B545" s="36" t="s">
        <v>260</v>
      </c>
      <c r="C545" s="91" t="s">
        <v>238</v>
      </c>
      <c r="D545" s="92" t="s">
        <v>238</v>
      </c>
      <c r="E545" s="91" t="s">
        <v>484</v>
      </c>
      <c r="F545" s="91">
        <v>7160116</v>
      </c>
      <c r="G545" s="62">
        <v>42730</v>
      </c>
      <c r="H545" s="63" t="s">
        <v>752</v>
      </c>
      <c r="I545" s="64" t="s">
        <v>501</v>
      </c>
      <c r="J545" s="91" t="s">
        <v>753</v>
      </c>
      <c r="K545" s="93">
        <v>693167</v>
      </c>
    </row>
    <row r="546" spans="1:11" s="45" customFormat="1" ht="16.5">
      <c r="A546" s="30" t="s">
        <v>3117</v>
      </c>
      <c r="B546" s="94" t="s">
        <v>33</v>
      </c>
      <c r="C546" s="91" t="s">
        <v>238</v>
      </c>
      <c r="D546" s="92" t="s">
        <v>238</v>
      </c>
      <c r="E546" s="91" t="s">
        <v>485</v>
      </c>
      <c r="F546" s="91">
        <v>7160331</v>
      </c>
      <c r="G546" s="62">
        <v>42731</v>
      </c>
      <c r="H546" s="63" t="s">
        <v>754</v>
      </c>
      <c r="I546" s="64" t="s">
        <v>660</v>
      </c>
      <c r="J546" s="91" t="s">
        <v>661</v>
      </c>
      <c r="K546" s="93">
        <v>5641</v>
      </c>
    </row>
    <row r="547" spans="1:11" s="45" customFormat="1" ht="16.5">
      <c r="A547" s="30" t="s">
        <v>3117</v>
      </c>
      <c r="B547" s="94" t="s">
        <v>33</v>
      </c>
      <c r="C547" s="91" t="s">
        <v>238</v>
      </c>
      <c r="D547" s="92" t="s">
        <v>238</v>
      </c>
      <c r="E547" s="91" t="s">
        <v>484</v>
      </c>
      <c r="F547" s="91">
        <v>7160117</v>
      </c>
      <c r="G547" s="62">
        <v>42731</v>
      </c>
      <c r="H547" s="63" t="s">
        <v>755</v>
      </c>
      <c r="I547" s="64" t="s">
        <v>756</v>
      </c>
      <c r="J547" s="91" t="s">
        <v>757</v>
      </c>
      <c r="K547" s="93">
        <v>45870</v>
      </c>
    </row>
    <row r="548" spans="1:11" s="45" customFormat="1" ht="16.5">
      <c r="A548" s="30" t="s">
        <v>3117</v>
      </c>
      <c r="B548" s="94" t="s">
        <v>33</v>
      </c>
      <c r="C548" s="91" t="s">
        <v>238</v>
      </c>
      <c r="D548" s="92" t="s">
        <v>238</v>
      </c>
      <c r="E548" s="91" t="s">
        <v>484</v>
      </c>
      <c r="F548" s="91">
        <v>7160118</v>
      </c>
      <c r="G548" s="62">
        <v>42733</v>
      </c>
      <c r="H548" s="63" t="s">
        <v>758</v>
      </c>
      <c r="I548" s="64" t="s">
        <v>598</v>
      </c>
      <c r="J548" s="91" t="s">
        <v>759</v>
      </c>
      <c r="K548" s="93">
        <v>190000</v>
      </c>
    </row>
    <row r="549" spans="1:11" s="45" customFormat="1" ht="16.5">
      <c r="A549" s="30" t="s">
        <v>3117</v>
      </c>
      <c r="B549" s="36" t="s">
        <v>260</v>
      </c>
      <c r="C549" s="91" t="s">
        <v>238</v>
      </c>
      <c r="D549" s="92" t="s">
        <v>238</v>
      </c>
      <c r="E549" s="91" t="s">
        <v>484</v>
      </c>
      <c r="F549" s="91">
        <v>7160119</v>
      </c>
      <c r="G549" s="62">
        <v>42733</v>
      </c>
      <c r="H549" s="63" t="s">
        <v>752</v>
      </c>
      <c r="I549" s="64" t="s">
        <v>501</v>
      </c>
      <c r="J549" s="91" t="s">
        <v>753</v>
      </c>
      <c r="K549" s="93">
        <v>138805</v>
      </c>
    </row>
    <row r="550" spans="1:11" s="45" customFormat="1" ht="16.5">
      <c r="A550" s="30" t="s">
        <v>3117</v>
      </c>
      <c r="B550" s="31" t="s">
        <v>2139</v>
      </c>
      <c r="C550" s="91" t="s">
        <v>238</v>
      </c>
      <c r="D550" s="91" t="s">
        <v>238</v>
      </c>
      <c r="E550" s="39" t="s">
        <v>57</v>
      </c>
      <c r="F550" s="39" t="s">
        <v>34</v>
      </c>
      <c r="G550" s="62">
        <v>42723</v>
      </c>
      <c r="H550" s="38" t="s">
        <v>760</v>
      </c>
      <c r="I550" s="38" t="s">
        <v>761</v>
      </c>
      <c r="J550" s="95" t="s">
        <v>450</v>
      </c>
      <c r="K550" s="90">
        <v>1019000</v>
      </c>
    </row>
    <row r="551" spans="1:11" s="45" customFormat="1" ht="16.5">
      <c r="A551" s="30" t="s">
        <v>3117</v>
      </c>
      <c r="B551" s="31" t="s">
        <v>2139</v>
      </c>
      <c r="C551" s="91" t="s">
        <v>238</v>
      </c>
      <c r="D551" s="91" t="s">
        <v>238</v>
      </c>
      <c r="E551" s="39" t="s">
        <v>57</v>
      </c>
      <c r="F551" s="39" t="s">
        <v>34</v>
      </c>
      <c r="G551" s="62">
        <v>42723</v>
      </c>
      <c r="H551" s="38" t="s">
        <v>762</v>
      </c>
      <c r="I551" s="38" t="s">
        <v>763</v>
      </c>
      <c r="J551" s="95" t="s">
        <v>764</v>
      </c>
      <c r="K551" s="90">
        <v>32210</v>
      </c>
    </row>
    <row r="552" spans="1:11" s="45" customFormat="1" ht="16.5">
      <c r="A552" s="30" t="s">
        <v>3117</v>
      </c>
      <c r="B552" s="31" t="s">
        <v>2139</v>
      </c>
      <c r="C552" s="91" t="s">
        <v>238</v>
      </c>
      <c r="D552" s="91" t="s">
        <v>238</v>
      </c>
      <c r="E552" s="39" t="s">
        <v>57</v>
      </c>
      <c r="F552" s="39" t="s">
        <v>34</v>
      </c>
      <c r="G552" s="62">
        <v>42723</v>
      </c>
      <c r="H552" s="38" t="s">
        <v>765</v>
      </c>
      <c r="I552" s="38" t="s">
        <v>763</v>
      </c>
      <c r="J552" s="95" t="s">
        <v>764</v>
      </c>
      <c r="K552" s="90">
        <v>27020</v>
      </c>
    </row>
    <row r="553" spans="1:11" s="45" customFormat="1" ht="16.5">
      <c r="A553" s="30" t="s">
        <v>3117</v>
      </c>
      <c r="B553" s="31" t="s">
        <v>2139</v>
      </c>
      <c r="C553" s="91" t="s">
        <v>238</v>
      </c>
      <c r="D553" s="91" t="s">
        <v>238</v>
      </c>
      <c r="E553" s="39" t="s">
        <v>57</v>
      </c>
      <c r="F553" s="39" t="s">
        <v>34</v>
      </c>
      <c r="G553" s="62">
        <v>42723</v>
      </c>
      <c r="H553" s="38" t="s">
        <v>766</v>
      </c>
      <c r="I553" s="38" t="s">
        <v>763</v>
      </c>
      <c r="J553" s="95" t="s">
        <v>764</v>
      </c>
      <c r="K553" s="90">
        <v>19530</v>
      </c>
    </row>
    <row r="554" spans="1:11" s="45" customFormat="1" ht="16.5">
      <c r="A554" s="30" t="s">
        <v>3117</v>
      </c>
      <c r="B554" s="31" t="s">
        <v>2139</v>
      </c>
      <c r="C554" s="91" t="s">
        <v>238</v>
      </c>
      <c r="D554" s="91" t="s">
        <v>238</v>
      </c>
      <c r="E554" s="39" t="s">
        <v>57</v>
      </c>
      <c r="F554" s="39" t="s">
        <v>34</v>
      </c>
      <c r="G554" s="62">
        <v>42723</v>
      </c>
      <c r="H554" s="38" t="s">
        <v>767</v>
      </c>
      <c r="I554" s="38" t="s">
        <v>761</v>
      </c>
      <c r="J554" s="95" t="s">
        <v>450</v>
      </c>
      <c r="K554" s="90">
        <v>156700</v>
      </c>
    </row>
    <row r="555" spans="1:11" s="45" customFormat="1" ht="16.5">
      <c r="A555" s="30" t="s">
        <v>3117</v>
      </c>
      <c r="B555" s="31" t="s">
        <v>2139</v>
      </c>
      <c r="C555" s="91" t="s">
        <v>238</v>
      </c>
      <c r="D555" s="91" t="s">
        <v>238</v>
      </c>
      <c r="E555" s="39" t="s">
        <v>57</v>
      </c>
      <c r="F555" s="39" t="s">
        <v>34</v>
      </c>
      <c r="G555" s="62">
        <v>42726</v>
      </c>
      <c r="H555" s="38" t="s">
        <v>768</v>
      </c>
      <c r="I555" s="38" t="s">
        <v>761</v>
      </c>
      <c r="J555" s="95" t="s">
        <v>450</v>
      </c>
      <c r="K555" s="90">
        <v>138700</v>
      </c>
    </row>
    <row r="556" spans="1:11" s="45" customFormat="1" ht="16.5">
      <c r="A556" s="30" t="s">
        <v>3117</v>
      </c>
      <c r="B556" s="31" t="s">
        <v>2139</v>
      </c>
      <c r="C556" s="91" t="s">
        <v>238</v>
      </c>
      <c r="D556" s="91" t="s">
        <v>238</v>
      </c>
      <c r="E556" s="39" t="s">
        <v>57</v>
      </c>
      <c r="F556" s="39" t="s">
        <v>34</v>
      </c>
      <c r="G556" s="62">
        <v>42726</v>
      </c>
      <c r="H556" s="38" t="s">
        <v>769</v>
      </c>
      <c r="I556" s="38" t="s">
        <v>761</v>
      </c>
      <c r="J556" s="95" t="s">
        <v>450</v>
      </c>
      <c r="K556" s="90">
        <v>208500</v>
      </c>
    </row>
    <row r="557" spans="1:11" s="45" customFormat="1" ht="16.5">
      <c r="A557" s="30" t="s">
        <v>3117</v>
      </c>
      <c r="B557" s="31" t="s">
        <v>2139</v>
      </c>
      <c r="C557" s="91" t="s">
        <v>238</v>
      </c>
      <c r="D557" s="91" t="s">
        <v>238</v>
      </c>
      <c r="E557" s="39" t="s">
        <v>57</v>
      </c>
      <c r="F557" s="39" t="s">
        <v>34</v>
      </c>
      <c r="G557" s="62">
        <v>42726</v>
      </c>
      <c r="H557" s="38" t="s">
        <v>770</v>
      </c>
      <c r="I557" s="38" t="s">
        <v>761</v>
      </c>
      <c r="J557" s="95" t="s">
        <v>450</v>
      </c>
      <c r="K557" s="90">
        <v>179500</v>
      </c>
    </row>
    <row r="558" spans="1:11" s="45" customFormat="1" ht="16.5">
      <c r="A558" s="30" t="s">
        <v>3117</v>
      </c>
      <c r="B558" s="31" t="s">
        <v>2139</v>
      </c>
      <c r="C558" s="91" t="s">
        <v>238</v>
      </c>
      <c r="D558" s="91" t="s">
        <v>238</v>
      </c>
      <c r="E558" s="39" t="s">
        <v>57</v>
      </c>
      <c r="F558" s="39" t="s">
        <v>34</v>
      </c>
      <c r="G558" s="62">
        <v>42726</v>
      </c>
      <c r="H558" s="38" t="s">
        <v>771</v>
      </c>
      <c r="I558" s="38" t="s">
        <v>763</v>
      </c>
      <c r="J558" s="95" t="s">
        <v>764</v>
      </c>
      <c r="K558" s="90">
        <v>17520</v>
      </c>
    </row>
    <row r="559" spans="1:11" s="45" customFormat="1" ht="16.5">
      <c r="A559" s="30" t="s">
        <v>3117</v>
      </c>
      <c r="B559" s="31" t="s">
        <v>2139</v>
      </c>
      <c r="C559" s="91" t="s">
        <v>238</v>
      </c>
      <c r="D559" s="91" t="s">
        <v>238</v>
      </c>
      <c r="E559" s="39" t="s">
        <v>57</v>
      </c>
      <c r="F559" s="39" t="s">
        <v>34</v>
      </c>
      <c r="G559" s="62">
        <v>42726</v>
      </c>
      <c r="H559" s="38" t="s">
        <v>772</v>
      </c>
      <c r="I559" s="38" t="s">
        <v>763</v>
      </c>
      <c r="J559" s="95" t="s">
        <v>764</v>
      </c>
      <c r="K559" s="90">
        <v>87680</v>
      </c>
    </row>
    <row r="560" spans="1:11" s="45" customFormat="1" ht="16.5">
      <c r="A560" s="30" t="s">
        <v>3117</v>
      </c>
      <c r="B560" s="31" t="s">
        <v>2139</v>
      </c>
      <c r="C560" s="91" t="s">
        <v>238</v>
      </c>
      <c r="D560" s="91" t="s">
        <v>238</v>
      </c>
      <c r="E560" s="39" t="s">
        <v>57</v>
      </c>
      <c r="F560" s="39" t="s">
        <v>34</v>
      </c>
      <c r="G560" s="62">
        <v>42726</v>
      </c>
      <c r="H560" s="38" t="s">
        <v>773</v>
      </c>
      <c r="I560" s="38" t="s">
        <v>761</v>
      </c>
      <c r="J560" s="95" t="s">
        <v>450</v>
      </c>
      <c r="K560" s="90">
        <v>1329000</v>
      </c>
    </row>
    <row r="561" spans="1:11" s="45" customFormat="1" ht="16.5">
      <c r="A561" s="30" t="s">
        <v>3117</v>
      </c>
      <c r="B561" s="31" t="s">
        <v>2139</v>
      </c>
      <c r="C561" s="91" t="s">
        <v>238</v>
      </c>
      <c r="D561" s="91" t="s">
        <v>238</v>
      </c>
      <c r="E561" s="39" t="s">
        <v>57</v>
      </c>
      <c r="F561" s="39" t="s">
        <v>34</v>
      </c>
      <c r="G561" s="62">
        <v>42726</v>
      </c>
      <c r="H561" s="38" t="s">
        <v>774</v>
      </c>
      <c r="I561" s="38" t="s">
        <v>761</v>
      </c>
      <c r="J561" s="95" t="s">
        <v>450</v>
      </c>
      <c r="K561" s="90">
        <f>487200+560900+281100</f>
        <v>1329200</v>
      </c>
    </row>
    <row r="562" spans="1:11" s="45" customFormat="1" ht="16.5">
      <c r="A562" s="30" t="s">
        <v>3117</v>
      </c>
      <c r="B562" s="31" t="s">
        <v>2139</v>
      </c>
      <c r="C562" s="91" t="s">
        <v>238</v>
      </c>
      <c r="D562" s="91" t="s">
        <v>238</v>
      </c>
      <c r="E562" s="39" t="s">
        <v>57</v>
      </c>
      <c r="F562" s="39" t="s">
        <v>34</v>
      </c>
      <c r="G562" s="62">
        <v>42734</v>
      </c>
      <c r="H562" s="38" t="s">
        <v>775</v>
      </c>
      <c r="I562" s="38" t="s">
        <v>761</v>
      </c>
      <c r="J562" s="95" t="s">
        <v>450</v>
      </c>
      <c r="K562" s="90">
        <v>824800</v>
      </c>
    </row>
    <row r="563" spans="1:11" s="45" customFormat="1" ht="16.5">
      <c r="A563" s="30" t="s">
        <v>3117</v>
      </c>
      <c r="B563" s="31" t="s">
        <v>2139</v>
      </c>
      <c r="C563" s="91" t="s">
        <v>238</v>
      </c>
      <c r="D563" s="91" t="s">
        <v>238</v>
      </c>
      <c r="E563" s="39" t="s">
        <v>57</v>
      </c>
      <c r="F563" s="39" t="s">
        <v>34</v>
      </c>
      <c r="G563" s="62">
        <v>42734</v>
      </c>
      <c r="H563" s="38" t="s">
        <v>776</v>
      </c>
      <c r="I563" s="38" t="s">
        <v>763</v>
      </c>
      <c r="J563" s="95" t="s">
        <v>764</v>
      </c>
      <c r="K563" s="90">
        <f>54580+101110</f>
        <v>155690</v>
      </c>
    </row>
    <row r="564" spans="1:11" s="45" customFormat="1" ht="16.5">
      <c r="A564" s="30" t="s">
        <v>3117</v>
      </c>
      <c r="B564" s="31" t="s">
        <v>2139</v>
      </c>
      <c r="C564" s="91" t="s">
        <v>238</v>
      </c>
      <c r="D564" s="91" t="s">
        <v>238</v>
      </c>
      <c r="E564" s="39" t="s">
        <v>57</v>
      </c>
      <c r="F564" s="39" t="s">
        <v>34</v>
      </c>
      <c r="G564" s="62">
        <v>42734</v>
      </c>
      <c r="H564" s="38" t="s">
        <v>777</v>
      </c>
      <c r="I564" s="38" t="s">
        <v>763</v>
      </c>
      <c r="J564" s="95" t="s">
        <v>764</v>
      </c>
      <c r="K564" s="90">
        <v>11620</v>
      </c>
    </row>
    <row r="565" spans="1:11" s="45" customFormat="1" ht="16.5">
      <c r="A565" s="30" t="s">
        <v>3117</v>
      </c>
      <c r="B565" s="31" t="s">
        <v>2139</v>
      </c>
      <c r="C565" s="91" t="s">
        <v>238</v>
      </c>
      <c r="D565" s="91" t="s">
        <v>238</v>
      </c>
      <c r="E565" s="39" t="s">
        <v>57</v>
      </c>
      <c r="F565" s="39" t="s">
        <v>34</v>
      </c>
      <c r="G565" s="62">
        <v>42734</v>
      </c>
      <c r="H565" s="38" t="s">
        <v>778</v>
      </c>
      <c r="I565" s="38" t="s">
        <v>763</v>
      </c>
      <c r="J565" s="95" t="s">
        <v>764</v>
      </c>
      <c r="K565" s="90">
        <v>93950</v>
      </c>
    </row>
    <row r="566" spans="1:11" s="45" customFormat="1" ht="16.5">
      <c r="A566" s="30" t="s">
        <v>3117</v>
      </c>
      <c r="B566" s="31" t="s">
        <v>2139</v>
      </c>
      <c r="C566" s="91" t="s">
        <v>238</v>
      </c>
      <c r="D566" s="91" t="s">
        <v>238</v>
      </c>
      <c r="E566" s="39" t="s">
        <v>57</v>
      </c>
      <c r="F566" s="39" t="s">
        <v>34</v>
      </c>
      <c r="G566" s="62">
        <v>42734</v>
      </c>
      <c r="H566" s="38" t="s">
        <v>779</v>
      </c>
      <c r="I566" s="38" t="s">
        <v>763</v>
      </c>
      <c r="J566" s="95" t="s">
        <v>764</v>
      </c>
      <c r="K566" s="90">
        <v>214470</v>
      </c>
    </row>
    <row r="567" spans="1:11" s="45" customFormat="1" ht="16.5">
      <c r="A567" s="30" t="s">
        <v>3117</v>
      </c>
      <c r="B567" s="31" t="s">
        <v>2139</v>
      </c>
      <c r="C567" s="91" t="s">
        <v>238</v>
      </c>
      <c r="D567" s="91" t="s">
        <v>238</v>
      </c>
      <c r="E567" s="39" t="s">
        <v>57</v>
      </c>
      <c r="F567" s="39" t="s">
        <v>34</v>
      </c>
      <c r="G567" s="62">
        <v>42734</v>
      </c>
      <c r="H567" s="38" t="s">
        <v>780</v>
      </c>
      <c r="I567" s="38" t="s">
        <v>763</v>
      </c>
      <c r="J567" s="95" t="s">
        <v>764</v>
      </c>
      <c r="K567" s="90">
        <v>27230</v>
      </c>
    </row>
    <row r="568" spans="1:11" s="45" customFormat="1" ht="16.5">
      <c r="A568" s="30" t="s">
        <v>3117</v>
      </c>
      <c r="B568" s="31" t="s">
        <v>2139</v>
      </c>
      <c r="C568" s="91" t="s">
        <v>238</v>
      </c>
      <c r="D568" s="91" t="s">
        <v>238</v>
      </c>
      <c r="E568" s="39" t="s">
        <v>57</v>
      </c>
      <c r="F568" s="39" t="s">
        <v>34</v>
      </c>
      <c r="G568" s="62">
        <v>42734</v>
      </c>
      <c r="H568" s="38" t="s">
        <v>781</v>
      </c>
      <c r="I568" s="38" t="s">
        <v>761</v>
      </c>
      <c r="J568" s="95" t="s">
        <v>450</v>
      </c>
      <c r="K568" s="90">
        <v>271000</v>
      </c>
    </row>
    <row r="569" spans="1:11" s="45" customFormat="1" ht="16.5">
      <c r="A569" s="30" t="s">
        <v>3117</v>
      </c>
      <c r="B569" s="31" t="s">
        <v>2139</v>
      </c>
      <c r="C569" s="91" t="s">
        <v>238</v>
      </c>
      <c r="D569" s="91" t="s">
        <v>238</v>
      </c>
      <c r="E569" s="39" t="s">
        <v>57</v>
      </c>
      <c r="F569" s="39" t="s">
        <v>34</v>
      </c>
      <c r="G569" s="62">
        <v>42734</v>
      </c>
      <c r="H569" s="38" t="s">
        <v>782</v>
      </c>
      <c r="I569" s="38" t="s">
        <v>761</v>
      </c>
      <c r="J569" s="95" t="s">
        <v>450</v>
      </c>
      <c r="K569" s="90">
        <f>15300+54200+1400</f>
        <v>70900</v>
      </c>
    </row>
    <row r="570" spans="1:11" s="45" customFormat="1" ht="16.5">
      <c r="A570" s="37" t="s">
        <v>46</v>
      </c>
      <c r="B570" s="37" t="s">
        <v>33</v>
      </c>
      <c r="C570" s="164" t="s">
        <v>34</v>
      </c>
      <c r="D570" s="126" t="s">
        <v>34</v>
      </c>
      <c r="E570" s="37" t="s">
        <v>1356</v>
      </c>
      <c r="F570" s="31">
        <v>8160148</v>
      </c>
      <c r="G570" s="33">
        <v>42730</v>
      </c>
      <c r="H570" s="38" t="s">
        <v>1357</v>
      </c>
      <c r="I570" s="31" t="s">
        <v>1358</v>
      </c>
      <c r="J570" s="165" t="s">
        <v>1359</v>
      </c>
      <c r="K570" s="66">
        <v>151368</v>
      </c>
    </row>
    <row r="571" spans="1:11" s="45" customFormat="1" ht="16.5">
      <c r="A571" s="37" t="s">
        <v>46</v>
      </c>
      <c r="B571" s="37" t="s">
        <v>33</v>
      </c>
      <c r="C571" s="164" t="s">
        <v>34</v>
      </c>
      <c r="D571" s="126" t="s">
        <v>34</v>
      </c>
      <c r="E571" s="37" t="s">
        <v>1360</v>
      </c>
      <c r="F571" s="31">
        <v>48</v>
      </c>
      <c r="G571" s="33">
        <v>42717</v>
      </c>
      <c r="H571" s="38" t="s">
        <v>1361</v>
      </c>
      <c r="I571" s="31" t="s">
        <v>1362</v>
      </c>
      <c r="J571" s="165" t="s">
        <v>1363</v>
      </c>
      <c r="K571" s="66">
        <v>83300</v>
      </c>
    </row>
    <row r="572" spans="1:11" s="45" customFormat="1" ht="33">
      <c r="A572" s="37" t="s">
        <v>46</v>
      </c>
      <c r="B572" s="36" t="s">
        <v>59</v>
      </c>
      <c r="C572" s="124" t="s">
        <v>1364</v>
      </c>
      <c r="D572" s="41">
        <v>42718</v>
      </c>
      <c r="E572" s="124" t="s">
        <v>60</v>
      </c>
      <c r="F572" s="31">
        <v>27</v>
      </c>
      <c r="G572" s="33">
        <v>42727</v>
      </c>
      <c r="H572" s="38" t="s">
        <v>1365</v>
      </c>
      <c r="I572" s="31" t="s">
        <v>1366</v>
      </c>
      <c r="J572" s="165" t="s">
        <v>1367</v>
      </c>
      <c r="K572" s="66">
        <v>3300000</v>
      </c>
    </row>
    <row r="573" spans="1:11" s="45" customFormat="1" ht="33">
      <c r="A573" s="37" t="s">
        <v>46</v>
      </c>
      <c r="B573" s="37" t="s">
        <v>33</v>
      </c>
      <c r="C573" s="164" t="s">
        <v>34</v>
      </c>
      <c r="D573" s="126" t="s">
        <v>34</v>
      </c>
      <c r="E573" s="37" t="s">
        <v>1356</v>
      </c>
      <c r="F573" s="31">
        <v>8160147</v>
      </c>
      <c r="G573" s="33">
        <v>42724</v>
      </c>
      <c r="H573" s="38" t="s">
        <v>1368</v>
      </c>
      <c r="I573" s="31" t="s">
        <v>1369</v>
      </c>
      <c r="J573" s="165" t="s">
        <v>1370</v>
      </c>
      <c r="K573" s="66">
        <v>36000</v>
      </c>
    </row>
    <row r="574" spans="1:11" s="45" customFormat="1" ht="33">
      <c r="A574" s="37" t="s">
        <v>46</v>
      </c>
      <c r="B574" s="37" t="s">
        <v>33</v>
      </c>
      <c r="C574" s="164" t="s">
        <v>34</v>
      </c>
      <c r="D574" s="126" t="s">
        <v>34</v>
      </c>
      <c r="E574" s="37" t="s">
        <v>1360</v>
      </c>
      <c r="F574" s="31">
        <v>8160225</v>
      </c>
      <c r="G574" s="33">
        <v>42724</v>
      </c>
      <c r="H574" s="38" t="s">
        <v>1371</v>
      </c>
      <c r="I574" s="31" t="s">
        <v>1372</v>
      </c>
      <c r="J574" s="165" t="s">
        <v>1373</v>
      </c>
      <c r="K574" s="66">
        <v>365000</v>
      </c>
    </row>
    <row r="575" spans="1:11" s="45" customFormat="1" ht="33">
      <c r="A575" s="37" t="s">
        <v>46</v>
      </c>
      <c r="B575" s="37" t="s">
        <v>33</v>
      </c>
      <c r="C575" s="164" t="s">
        <v>34</v>
      </c>
      <c r="D575" s="126" t="s">
        <v>34</v>
      </c>
      <c r="E575" s="37" t="s">
        <v>1360</v>
      </c>
      <c r="F575" s="31">
        <v>8160220</v>
      </c>
      <c r="G575" s="33">
        <v>42711</v>
      </c>
      <c r="H575" s="38" t="s">
        <v>1374</v>
      </c>
      <c r="I575" s="31" t="s">
        <v>1375</v>
      </c>
      <c r="J575" s="165" t="s">
        <v>1376</v>
      </c>
      <c r="K575" s="66">
        <v>654500</v>
      </c>
    </row>
    <row r="576" spans="1:11" s="45" customFormat="1" ht="16.5">
      <c r="A576" s="37" t="s">
        <v>46</v>
      </c>
      <c r="B576" s="37" t="s">
        <v>33</v>
      </c>
      <c r="C576" s="164" t="s">
        <v>34</v>
      </c>
      <c r="D576" s="126" t="s">
        <v>34</v>
      </c>
      <c r="E576" s="37" t="s">
        <v>1360</v>
      </c>
      <c r="F576" s="31">
        <v>8160231</v>
      </c>
      <c r="G576" s="33">
        <v>42724</v>
      </c>
      <c r="H576" s="38" t="s">
        <v>1377</v>
      </c>
      <c r="I576" s="31" t="s">
        <v>1378</v>
      </c>
      <c r="J576" s="165" t="s">
        <v>1379</v>
      </c>
      <c r="K576" s="66">
        <v>200000</v>
      </c>
    </row>
    <row r="577" spans="1:11" s="45" customFormat="1" ht="16.5">
      <c r="A577" s="37" t="s">
        <v>46</v>
      </c>
      <c r="B577" s="36" t="s">
        <v>260</v>
      </c>
      <c r="C577" s="164" t="s">
        <v>34</v>
      </c>
      <c r="D577" s="126" t="s">
        <v>34</v>
      </c>
      <c r="E577" s="37" t="s">
        <v>1356</v>
      </c>
      <c r="F577" s="31">
        <v>8160134</v>
      </c>
      <c r="G577" s="33">
        <v>42711</v>
      </c>
      <c r="H577" s="38" t="s">
        <v>1380</v>
      </c>
      <c r="I577" s="31" t="s">
        <v>1381</v>
      </c>
      <c r="J577" s="165" t="s">
        <v>1382</v>
      </c>
      <c r="K577" s="66">
        <v>204518</v>
      </c>
    </row>
    <row r="578" spans="1:11" s="45" customFormat="1" ht="33">
      <c r="A578" s="37" t="s">
        <v>46</v>
      </c>
      <c r="B578" s="31" t="s">
        <v>2139</v>
      </c>
      <c r="C578" s="164" t="s">
        <v>34</v>
      </c>
      <c r="D578" s="126" t="s">
        <v>34</v>
      </c>
      <c r="E578" s="124" t="s">
        <v>13</v>
      </c>
      <c r="F578" s="31" t="s">
        <v>1383</v>
      </c>
      <c r="G578" s="33">
        <v>42718</v>
      </c>
      <c r="H578" s="47" t="s">
        <v>1384</v>
      </c>
      <c r="I578" s="31" t="s">
        <v>449</v>
      </c>
      <c r="J578" s="165" t="s">
        <v>450</v>
      </c>
      <c r="K578" s="66">
        <v>4727400</v>
      </c>
    </row>
    <row r="579" spans="1:11" s="45" customFormat="1" ht="33">
      <c r="A579" s="37" t="s">
        <v>46</v>
      </c>
      <c r="B579" s="35" t="s">
        <v>3</v>
      </c>
      <c r="C579" s="164" t="s">
        <v>34</v>
      </c>
      <c r="D579" s="126" t="s">
        <v>34</v>
      </c>
      <c r="E579" s="124" t="s">
        <v>13</v>
      </c>
      <c r="F579" s="31">
        <v>291459.319005</v>
      </c>
      <c r="G579" s="33">
        <v>42731</v>
      </c>
      <c r="H579" s="47" t="s">
        <v>1385</v>
      </c>
      <c r="I579" s="31" t="s">
        <v>862</v>
      </c>
      <c r="J579" s="165" t="s">
        <v>65</v>
      </c>
      <c r="K579" s="66">
        <v>301133</v>
      </c>
    </row>
    <row r="580" spans="1:11" s="45" customFormat="1" ht="33">
      <c r="A580" s="37" t="s">
        <v>46</v>
      </c>
      <c r="B580" s="37" t="s">
        <v>33</v>
      </c>
      <c r="C580" s="164" t="s">
        <v>34</v>
      </c>
      <c r="D580" s="126" t="s">
        <v>34</v>
      </c>
      <c r="E580" s="37" t="s">
        <v>1360</v>
      </c>
      <c r="F580" s="31">
        <v>70</v>
      </c>
      <c r="G580" s="33">
        <v>42731</v>
      </c>
      <c r="H580" s="38" t="s">
        <v>1386</v>
      </c>
      <c r="I580" s="31" t="s">
        <v>1387</v>
      </c>
      <c r="J580" s="165" t="s">
        <v>1388</v>
      </c>
      <c r="K580" s="66">
        <v>57901</v>
      </c>
    </row>
    <row r="581" spans="1:11" s="45" customFormat="1" ht="33">
      <c r="A581" s="37" t="s">
        <v>46</v>
      </c>
      <c r="B581" s="36" t="s">
        <v>260</v>
      </c>
      <c r="C581" s="164" t="s">
        <v>34</v>
      </c>
      <c r="D581" s="126" t="s">
        <v>34</v>
      </c>
      <c r="E581" s="37" t="s">
        <v>1356</v>
      </c>
      <c r="F581" s="31">
        <v>8160152</v>
      </c>
      <c r="G581" s="33">
        <v>42732</v>
      </c>
      <c r="H581" s="38" t="s">
        <v>1389</v>
      </c>
      <c r="I581" s="31" t="s">
        <v>1390</v>
      </c>
      <c r="J581" s="165" t="s">
        <v>1022</v>
      </c>
      <c r="K581" s="66">
        <v>4998143</v>
      </c>
    </row>
    <row r="582" spans="1:11" s="45" customFormat="1" ht="33">
      <c r="A582" s="37" t="s">
        <v>46</v>
      </c>
      <c r="B582" s="31" t="s">
        <v>2139</v>
      </c>
      <c r="C582" s="164" t="s">
        <v>34</v>
      </c>
      <c r="D582" s="126" t="s">
        <v>34</v>
      </c>
      <c r="E582" s="124" t="s">
        <v>13</v>
      </c>
      <c r="F582" s="31" t="s">
        <v>1391</v>
      </c>
      <c r="G582" s="33">
        <v>42718</v>
      </c>
      <c r="H582" s="47" t="s">
        <v>1392</v>
      </c>
      <c r="I582" s="31" t="s">
        <v>1393</v>
      </c>
      <c r="J582" s="165" t="s">
        <v>1145</v>
      </c>
      <c r="K582" s="66">
        <v>1308430</v>
      </c>
    </row>
    <row r="583" spans="1:11" s="45" customFormat="1" ht="16.5">
      <c r="A583" s="37" t="s">
        <v>46</v>
      </c>
      <c r="B583" s="37" t="s">
        <v>33</v>
      </c>
      <c r="C583" s="164" t="s">
        <v>34</v>
      </c>
      <c r="D583" s="126" t="s">
        <v>34</v>
      </c>
      <c r="E583" s="37" t="s">
        <v>1360</v>
      </c>
      <c r="F583" s="31">
        <v>2185</v>
      </c>
      <c r="G583" s="33">
        <v>42732</v>
      </c>
      <c r="H583" s="38" t="s">
        <v>1394</v>
      </c>
      <c r="I583" s="31" t="s">
        <v>1395</v>
      </c>
      <c r="J583" s="165" t="s">
        <v>1396</v>
      </c>
      <c r="K583" s="66">
        <v>150640</v>
      </c>
    </row>
    <row r="584" spans="1:11" s="45" customFormat="1" ht="33">
      <c r="A584" s="37" t="s">
        <v>46</v>
      </c>
      <c r="B584" s="37" t="s">
        <v>33</v>
      </c>
      <c r="C584" s="164" t="s">
        <v>34</v>
      </c>
      <c r="D584" s="126" t="s">
        <v>34</v>
      </c>
      <c r="E584" s="37" t="s">
        <v>1356</v>
      </c>
      <c r="F584" s="31">
        <v>8160133</v>
      </c>
      <c r="G584" s="33">
        <v>42713</v>
      </c>
      <c r="H584" s="38" t="s">
        <v>1397</v>
      </c>
      <c r="I584" s="31" t="s">
        <v>1395</v>
      </c>
      <c r="J584" s="165" t="s">
        <v>1396</v>
      </c>
      <c r="K584" s="66">
        <v>1268000</v>
      </c>
    </row>
    <row r="585" spans="1:11" s="45" customFormat="1" ht="16.5">
      <c r="A585" s="37" t="s">
        <v>46</v>
      </c>
      <c r="B585" s="36" t="s">
        <v>260</v>
      </c>
      <c r="C585" s="164" t="s">
        <v>34</v>
      </c>
      <c r="D585" s="126" t="s">
        <v>34</v>
      </c>
      <c r="E585" s="37" t="s">
        <v>1356</v>
      </c>
      <c r="F585" s="31">
        <v>8160141</v>
      </c>
      <c r="G585" s="33">
        <v>42711</v>
      </c>
      <c r="H585" s="38" t="s">
        <v>1398</v>
      </c>
      <c r="I585" s="31" t="s">
        <v>1399</v>
      </c>
      <c r="J585" s="165" t="s">
        <v>1400</v>
      </c>
      <c r="K585" s="66">
        <v>537442</v>
      </c>
    </row>
    <row r="586" spans="1:11" s="45" customFormat="1" ht="33">
      <c r="A586" s="37" t="s">
        <v>46</v>
      </c>
      <c r="B586" s="36" t="s">
        <v>260</v>
      </c>
      <c r="C586" s="164" t="s">
        <v>34</v>
      </c>
      <c r="D586" s="126" t="s">
        <v>34</v>
      </c>
      <c r="E586" s="37" t="s">
        <v>1356</v>
      </c>
      <c r="F586" s="31">
        <v>8160144</v>
      </c>
      <c r="G586" s="33">
        <v>42721</v>
      </c>
      <c r="H586" s="38" t="s">
        <v>1401</v>
      </c>
      <c r="I586" s="31" t="s">
        <v>1402</v>
      </c>
      <c r="J586" s="165" t="s">
        <v>1403</v>
      </c>
      <c r="K586" s="66">
        <v>23686</v>
      </c>
    </row>
    <row r="587" spans="1:11" s="45" customFormat="1" ht="33">
      <c r="A587" s="37" t="s">
        <v>46</v>
      </c>
      <c r="B587" s="37" t="s">
        <v>33</v>
      </c>
      <c r="C587" s="164" t="s">
        <v>34</v>
      </c>
      <c r="D587" s="126" t="s">
        <v>34</v>
      </c>
      <c r="E587" s="37" t="s">
        <v>1360</v>
      </c>
      <c r="F587" s="31">
        <v>8160227</v>
      </c>
      <c r="G587" s="33">
        <v>42724</v>
      </c>
      <c r="H587" s="38" t="s">
        <v>1404</v>
      </c>
      <c r="I587" s="31" t="s">
        <v>1405</v>
      </c>
      <c r="J587" s="165" t="s">
        <v>1406</v>
      </c>
      <c r="K587" s="66">
        <v>69999</v>
      </c>
    </row>
    <row r="588" spans="1:11" s="45" customFormat="1" ht="16.5">
      <c r="A588" s="37" t="s">
        <v>46</v>
      </c>
      <c r="B588" s="36" t="s">
        <v>260</v>
      </c>
      <c r="C588" s="164" t="s">
        <v>34</v>
      </c>
      <c r="D588" s="126" t="s">
        <v>34</v>
      </c>
      <c r="E588" s="37" t="s">
        <v>1356</v>
      </c>
      <c r="F588" s="31">
        <v>8160137</v>
      </c>
      <c r="G588" s="33">
        <v>42711</v>
      </c>
      <c r="H588" s="38" t="s">
        <v>1407</v>
      </c>
      <c r="I588" s="31" t="s">
        <v>1408</v>
      </c>
      <c r="J588" s="165" t="s">
        <v>1409</v>
      </c>
      <c r="K588" s="66">
        <v>567173</v>
      </c>
    </row>
    <row r="589" spans="1:11" s="45" customFormat="1" ht="33">
      <c r="A589" s="37" t="s">
        <v>46</v>
      </c>
      <c r="B589" s="37" t="s">
        <v>33</v>
      </c>
      <c r="C589" s="164" t="s">
        <v>34</v>
      </c>
      <c r="D589" s="126" t="s">
        <v>34</v>
      </c>
      <c r="E589" s="37" t="s">
        <v>1360</v>
      </c>
      <c r="F589" s="31">
        <v>8160233</v>
      </c>
      <c r="G589" s="33">
        <v>42731</v>
      </c>
      <c r="H589" s="38" t="s">
        <v>1410</v>
      </c>
      <c r="I589" s="31" t="s">
        <v>1411</v>
      </c>
      <c r="J589" s="165" t="s">
        <v>1412</v>
      </c>
      <c r="K589" s="66">
        <v>525995</v>
      </c>
    </row>
    <row r="590" spans="1:11" s="45" customFormat="1" ht="16.5">
      <c r="A590" s="37" t="s">
        <v>46</v>
      </c>
      <c r="B590" s="36" t="s">
        <v>260</v>
      </c>
      <c r="C590" s="164" t="s">
        <v>34</v>
      </c>
      <c r="D590" s="126" t="s">
        <v>34</v>
      </c>
      <c r="E590" s="37" t="s">
        <v>1356</v>
      </c>
      <c r="F590" s="31">
        <v>8160149</v>
      </c>
      <c r="G590" s="33">
        <v>42730</v>
      </c>
      <c r="H590" s="38" t="s">
        <v>1413</v>
      </c>
      <c r="I590" s="31" t="s">
        <v>1414</v>
      </c>
      <c r="J590" s="165" t="s">
        <v>1415</v>
      </c>
      <c r="K590" s="66">
        <v>139393</v>
      </c>
    </row>
    <row r="591" spans="1:11" s="45" customFormat="1" ht="33">
      <c r="A591" s="37" t="s">
        <v>46</v>
      </c>
      <c r="B591" s="36" t="s">
        <v>260</v>
      </c>
      <c r="C591" s="164" t="s">
        <v>34</v>
      </c>
      <c r="D591" s="126" t="s">
        <v>34</v>
      </c>
      <c r="E591" s="37" t="s">
        <v>1356</v>
      </c>
      <c r="F591" s="31">
        <v>8160139</v>
      </c>
      <c r="G591" s="33">
        <v>42711</v>
      </c>
      <c r="H591" s="38" t="s">
        <v>1416</v>
      </c>
      <c r="I591" s="31" t="s">
        <v>1417</v>
      </c>
      <c r="J591" s="165" t="s">
        <v>1418</v>
      </c>
      <c r="K591" s="66">
        <v>873579</v>
      </c>
    </row>
    <row r="592" spans="1:11" s="45" customFormat="1" ht="49.5">
      <c r="A592" s="37" t="s">
        <v>46</v>
      </c>
      <c r="B592" s="36" t="s">
        <v>59</v>
      </c>
      <c r="C592" s="124" t="s">
        <v>1419</v>
      </c>
      <c r="D592" s="41">
        <v>42705</v>
      </c>
      <c r="E592" s="124" t="s">
        <v>60</v>
      </c>
      <c r="F592" s="31">
        <v>26</v>
      </c>
      <c r="G592" s="33">
        <v>42713</v>
      </c>
      <c r="H592" s="38" t="s">
        <v>1420</v>
      </c>
      <c r="I592" s="31" t="s">
        <v>1421</v>
      </c>
      <c r="J592" s="165" t="s">
        <v>1422</v>
      </c>
      <c r="K592" s="66">
        <v>3480815</v>
      </c>
    </row>
    <row r="593" spans="1:11" s="45" customFormat="1" ht="49.5">
      <c r="A593" s="37" t="s">
        <v>46</v>
      </c>
      <c r="B593" s="36" t="s">
        <v>59</v>
      </c>
      <c r="C593" s="124" t="s">
        <v>1423</v>
      </c>
      <c r="D593" s="41">
        <v>42723</v>
      </c>
      <c r="E593" s="124" t="s">
        <v>60</v>
      </c>
      <c r="F593" s="31">
        <v>28</v>
      </c>
      <c r="G593" s="33">
        <v>42726</v>
      </c>
      <c r="H593" s="38" t="s">
        <v>1424</v>
      </c>
      <c r="I593" s="31" t="s">
        <v>1425</v>
      </c>
      <c r="J593" s="165" t="s">
        <v>1426</v>
      </c>
      <c r="K593" s="66">
        <v>4580000</v>
      </c>
    </row>
    <row r="594" spans="1:11" s="45" customFormat="1" ht="33">
      <c r="A594" s="37" t="s">
        <v>46</v>
      </c>
      <c r="B594" s="37" t="s">
        <v>33</v>
      </c>
      <c r="C594" s="164" t="s">
        <v>34</v>
      </c>
      <c r="D594" s="126" t="s">
        <v>34</v>
      </c>
      <c r="E594" s="37" t="s">
        <v>1360</v>
      </c>
      <c r="F594" s="31">
        <v>8160224</v>
      </c>
      <c r="G594" s="33">
        <v>42713</v>
      </c>
      <c r="H594" s="38" t="s">
        <v>1427</v>
      </c>
      <c r="I594" s="31" t="s">
        <v>1428</v>
      </c>
      <c r="J594" s="165" t="s">
        <v>1426</v>
      </c>
      <c r="K594" s="66">
        <v>322284</v>
      </c>
    </row>
    <row r="595" spans="1:11" s="45" customFormat="1" ht="33">
      <c r="A595" s="37" t="s">
        <v>46</v>
      </c>
      <c r="B595" s="37" t="s">
        <v>33</v>
      </c>
      <c r="C595" s="164" t="s">
        <v>34</v>
      </c>
      <c r="D595" s="126" t="s">
        <v>34</v>
      </c>
      <c r="E595" s="37" t="s">
        <v>1360</v>
      </c>
      <c r="F595" s="31">
        <v>8160232</v>
      </c>
      <c r="G595" s="33">
        <v>42730</v>
      </c>
      <c r="H595" s="38" t="s">
        <v>1429</v>
      </c>
      <c r="I595" s="31" t="s">
        <v>1428</v>
      </c>
      <c r="J595" s="165" t="s">
        <v>1426</v>
      </c>
      <c r="K595" s="66">
        <v>547882</v>
      </c>
    </row>
    <row r="596" spans="1:11" s="45" customFormat="1" ht="33">
      <c r="A596" s="37" t="s">
        <v>46</v>
      </c>
      <c r="B596" s="31" t="s">
        <v>2139</v>
      </c>
      <c r="C596" s="164" t="s">
        <v>34</v>
      </c>
      <c r="D596" s="126" t="s">
        <v>34</v>
      </c>
      <c r="E596" s="124" t="s">
        <v>13</v>
      </c>
      <c r="F596" s="31" t="s">
        <v>1430</v>
      </c>
      <c r="G596" s="33">
        <v>42725</v>
      </c>
      <c r="H596" s="47" t="s">
        <v>1431</v>
      </c>
      <c r="I596" s="31" t="s">
        <v>468</v>
      </c>
      <c r="J596" s="165" t="s">
        <v>469</v>
      </c>
      <c r="K596" s="66">
        <v>912660</v>
      </c>
    </row>
    <row r="597" spans="1:11" s="45" customFormat="1" ht="16.5">
      <c r="A597" s="37" t="s">
        <v>46</v>
      </c>
      <c r="B597" s="36" t="s">
        <v>260</v>
      </c>
      <c r="C597" s="164" t="s">
        <v>34</v>
      </c>
      <c r="D597" s="126" t="s">
        <v>34</v>
      </c>
      <c r="E597" s="37" t="s">
        <v>1356</v>
      </c>
      <c r="F597" s="31">
        <v>8160138</v>
      </c>
      <c r="G597" s="33">
        <v>42711</v>
      </c>
      <c r="H597" s="38" t="s">
        <v>1398</v>
      </c>
      <c r="I597" s="31" t="s">
        <v>360</v>
      </c>
      <c r="J597" s="165" t="s">
        <v>361</v>
      </c>
      <c r="K597" s="66">
        <v>72630</v>
      </c>
    </row>
    <row r="598" spans="1:11" s="45" customFormat="1" ht="16.5">
      <c r="A598" s="37" t="s">
        <v>46</v>
      </c>
      <c r="B598" s="36" t="s">
        <v>260</v>
      </c>
      <c r="C598" s="164" t="s">
        <v>34</v>
      </c>
      <c r="D598" s="126" t="s">
        <v>34</v>
      </c>
      <c r="E598" s="37" t="s">
        <v>1356</v>
      </c>
      <c r="F598" s="31">
        <v>8160145</v>
      </c>
      <c r="G598" s="33">
        <v>42721</v>
      </c>
      <c r="H598" s="38" t="s">
        <v>1432</v>
      </c>
      <c r="I598" s="31" t="s">
        <v>360</v>
      </c>
      <c r="J598" s="165" t="s">
        <v>361</v>
      </c>
      <c r="K598" s="66">
        <v>270041</v>
      </c>
    </row>
    <row r="599" spans="1:11" s="45" customFormat="1" ht="16.5">
      <c r="A599" s="37" t="s">
        <v>46</v>
      </c>
      <c r="B599" s="36" t="s">
        <v>260</v>
      </c>
      <c r="C599" s="164" t="s">
        <v>34</v>
      </c>
      <c r="D599" s="126" t="s">
        <v>34</v>
      </c>
      <c r="E599" s="37" t="s">
        <v>1356</v>
      </c>
      <c r="F599" s="31">
        <v>8160151</v>
      </c>
      <c r="G599" s="33">
        <v>42732</v>
      </c>
      <c r="H599" s="38" t="s">
        <v>1433</v>
      </c>
      <c r="I599" s="31" t="s">
        <v>360</v>
      </c>
      <c r="J599" s="165" t="s">
        <v>361</v>
      </c>
      <c r="K599" s="66">
        <v>199945</v>
      </c>
    </row>
    <row r="600" spans="1:11" s="45" customFormat="1" ht="33">
      <c r="A600" s="37" t="s">
        <v>46</v>
      </c>
      <c r="B600" s="36" t="s">
        <v>260</v>
      </c>
      <c r="C600" s="164" t="s">
        <v>34</v>
      </c>
      <c r="D600" s="126" t="s">
        <v>34</v>
      </c>
      <c r="E600" s="37" t="s">
        <v>1356</v>
      </c>
      <c r="F600" s="31">
        <v>8160146</v>
      </c>
      <c r="G600" s="33">
        <v>42724</v>
      </c>
      <c r="H600" s="38" t="s">
        <v>1434</v>
      </c>
      <c r="I600" s="31" t="s">
        <v>1435</v>
      </c>
      <c r="J600" s="165" t="s">
        <v>579</v>
      </c>
      <c r="K600" s="66">
        <v>946048</v>
      </c>
    </row>
    <row r="601" spans="1:11" s="45" customFormat="1" ht="33">
      <c r="A601" s="37" t="s">
        <v>46</v>
      </c>
      <c r="B601" s="35" t="s">
        <v>3</v>
      </c>
      <c r="C601" s="164" t="s">
        <v>1436</v>
      </c>
      <c r="D601" s="166">
        <v>42705</v>
      </c>
      <c r="E601" s="37" t="s">
        <v>1360</v>
      </c>
      <c r="F601" s="31">
        <v>8160223</v>
      </c>
      <c r="G601" s="33">
        <v>42711</v>
      </c>
      <c r="H601" s="38" t="s">
        <v>1437</v>
      </c>
      <c r="I601" s="31" t="s">
        <v>1438</v>
      </c>
      <c r="J601" s="165" t="s">
        <v>1439</v>
      </c>
      <c r="K601" s="66">
        <v>383400</v>
      </c>
    </row>
    <row r="602" spans="1:11" s="45" customFormat="1" ht="33">
      <c r="A602" s="37" t="s">
        <v>46</v>
      </c>
      <c r="B602" s="35" t="s">
        <v>3</v>
      </c>
      <c r="C602" s="164" t="s">
        <v>1440</v>
      </c>
      <c r="D602" s="166">
        <v>42706</v>
      </c>
      <c r="E602" s="37" t="s">
        <v>1360</v>
      </c>
      <c r="F602" s="31">
        <v>8160222</v>
      </c>
      <c r="G602" s="33">
        <v>42711</v>
      </c>
      <c r="H602" s="38" t="s">
        <v>1441</v>
      </c>
      <c r="I602" s="31" t="s">
        <v>1442</v>
      </c>
      <c r="J602" s="165" t="s">
        <v>1443</v>
      </c>
      <c r="K602" s="66">
        <v>692515</v>
      </c>
    </row>
    <row r="603" spans="1:11" s="45" customFormat="1" ht="33">
      <c r="A603" s="37" t="s">
        <v>46</v>
      </c>
      <c r="B603" s="36" t="s">
        <v>260</v>
      </c>
      <c r="C603" s="164" t="s">
        <v>34</v>
      </c>
      <c r="D603" s="126" t="s">
        <v>34</v>
      </c>
      <c r="E603" s="37" t="s">
        <v>1356</v>
      </c>
      <c r="F603" s="31">
        <v>8160143</v>
      </c>
      <c r="G603" s="33">
        <v>42717</v>
      </c>
      <c r="H603" s="38" t="s">
        <v>1444</v>
      </c>
      <c r="I603" s="31" t="s">
        <v>1445</v>
      </c>
      <c r="J603" s="165" t="s">
        <v>1446</v>
      </c>
      <c r="K603" s="66">
        <v>2321746</v>
      </c>
    </row>
    <row r="604" spans="1:11" s="45" customFormat="1" ht="33">
      <c r="A604" s="37" t="s">
        <v>46</v>
      </c>
      <c r="B604" s="37" t="s">
        <v>33</v>
      </c>
      <c r="C604" s="164" t="s">
        <v>34</v>
      </c>
      <c r="D604" s="126" t="s">
        <v>34</v>
      </c>
      <c r="E604" s="37" t="s">
        <v>1360</v>
      </c>
      <c r="F604" s="31">
        <v>8160221</v>
      </c>
      <c r="G604" s="33">
        <v>42713</v>
      </c>
      <c r="H604" s="38" t="s">
        <v>1447</v>
      </c>
      <c r="I604" s="31" t="s">
        <v>1448</v>
      </c>
      <c r="J604" s="165" t="s">
        <v>1449</v>
      </c>
      <c r="K604" s="66">
        <v>181408</v>
      </c>
    </row>
    <row r="605" spans="1:11" s="45" customFormat="1" ht="33">
      <c r="A605" s="37" t="s">
        <v>46</v>
      </c>
      <c r="B605" s="37" t="s">
        <v>33</v>
      </c>
      <c r="C605" s="164" t="s">
        <v>34</v>
      </c>
      <c r="D605" s="126" t="s">
        <v>34</v>
      </c>
      <c r="E605" s="37" t="s">
        <v>1360</v>
      </c>
      <c r="F605" s="31">
        <v>8160229</v>
      </c>
      <c r="G605" s="33">
        <v>42721</v>
      </c>
      <c r="H605" s="38" t="s">
        <v>1450</v>
      </c>
      <c r="I605" s="31" t="s">
        <v>1451</v>
      </c>
      <c r="J605" s="165" t="s">
        <v>1452</v>
      </c>
      <c r="K605" s="66">
        <v>399840</v>
      </c>
    </row>
    <row r="606" spans="1:11" s="45" customFormat="1" ht="33">
      <c r="A606" s="37" t="s">
        <v>46</v>
      </c>
      <c r="B606" s="36" t="s">
        <v>260</v>
      </c>
      <c r="C606" s="164" t="s">
        <v>34</v>
      </c>
      <c r="D606" s="126" t="s">
        <v>34</v>
      </c>
      <c r="E606" s="37" t="s">
        <v>1356</v>
      </c>
      <c r="F606" s="31">
        <v>8160140</v>
      </c>
      <c r="G606" s="33">
        <v>42711</v>
      </c>
      <c r="H606" s="38" t="s">
        <v>1416</v>
      </c>
      <c r="I606" s="31" t="s">
        <v>1453</v>
      </c>
      <c r="J606" s="165" t="s">
        <v>1454</v>
      </c>
      <c r="K606" s="66">
        <v>142116</v>
      </c>
    </row>
    <row r="607" spans="1:11" s="45" customFormat="1" ht="16.5">
      <c r="A607" s="37" t="s">
        <v>46</v>
      </c>
      <c r="B607" s="36" t="s">
        <v>260</v>
      </c>
      <c r="C607" s="164" t="s">
        <v>34</v>
      </c>
      <c r="D607" s="126" t="s">
        <v>34</v>
      </c>
      <c r="E607" s="37" t="s">
        <v>1356</v>
      </c>
      <c r="F607" s="31">
        <v>8160135</v>
      </c>
      <c r="G607" s="33">
        <v>42711</v>
      </c>
      <c r="H607" s="38" t="s">
        <v>1455</v>
      </c>
      <c r="I607" s="31" t="s">
        <v>1456</v>
      </c>
      <c r="J607" s="165" t="s">
        <v>1457</v>
      </c>
      <c r="K607" s="66">
        <v>402024</v>
      </c>
    </row>
    <row r="608" spans="1:11" s="45" customFormat="1" ht="33">
      <c r="A608" s="37" t="s">
        <v>46</v>
      </c>
      <c r="B608" s="36" t="s">
        <v>260</v>
      </c>
      <c r="C608" s="164" t="s">
        <v>34</v>
      </c>
      <c r="D608" s="126" t="s">
        <v>34</v>
      </c>
      <c r="E608" s="37" t="s">
        <v>1356</v>
      </c>
      <c r="F608" s="31">
        <v>8160150</v>
      </c>
      <c r="G608" s="33">
        <v>42731</v>
      </c>
      <c r="H608" s="38" t="s">
        <v>1458</v>
      </c>
      <c r="I608" s="31" t="s">
        <v>750</v>
      </c>
      <c r="J608" s="165" t="s">
        <v>1214</v>
      </c>
      <c r="K608" s="66">
        <v>6924664</v>
      </c>
    </row>
    <row r="609" spans="1:11" s="45" customFormat="1" ht="33">
      <c r="A609" s="37" t="s">
        <v>46</v>
      </c>
      <c r="B609" s="36" t="s">
        <v>260</v>
      </c>
      <c r="C609" s="164" t="s">
        <v>34</v>
      </c>
      <c r="D609" s="126" t="s">
        <v>34</v>
      </c>
      <c r="E609" s="37" t="s">
        <v>1356</v>
      </c>
      <c r="F609" s="31">
        <v>8160142</v>
      </c>
      <c r="G609" s="33">
        <v>42718</v>
      </c>
      <c r="H609" s="38" t="s">
        <v>1459</v>
      </c>
      <c r="I609" s="31" t="s">
        <v>287</v>
      </c>
      <c r="J609" s="165" t="s">
        <v>288</v>
      </c>
      <c r="K609" s="66">
        <v>6905570</v>
      </c>
    </row>
    <row r="610" spans="1:11" s="45" customFormat="1" ht="16.5">
      <c r="A610" s="37" t="s">
        <v>46</v>
      </c>
      <c r="B610" s="36" t="s">
        <v>260</v>
      </c>
      <c r="C610" s="164" t="s">
        <v>34</v>
      </c>
      <c r="D610" s="126" t="s">
        <v>34</v>
      </c>
      <c r="E610" s="37" t="s">
        <v>1356</v>
      </c>
      <c r="F610" s="31">
        <v>8160136</v>
      </c>
      <c r="G610" s="33">
        <v>42711</v>
      </c>
      <c r="H610" s="38" t="s">
        <v>1460</v>
      </c>
      <c r="I610" s="31" t="s">
        <v>1461</v>
      </c>
      <c r="J610" s="165" t="s">
        <v>1031</v>
      </c>
      <c r="K610" s="66">
        <v>248031</v>
      </c>
    </row>
    <row r="611" spans="1:11" s="45" customFormat="1" ht="33">
      <c r="A611" s="37" t="s">
        <v>46</v>
      </c>
      <c r="B611" s="37" t="s">
        <v>33</v>
      </c>
      <c r="C611" s="164" t="s">
        <v>34</v>
      </c>
      <c r="D611" s="126" t="s">
        <v>34</v>
      </c>
      <c r="E611" s="37" t="s">
        <v>1356</v>
      </c>
      <c r="F611" s="31">
        <v>39856</v>
      </c>
      <c r="G611" s="33">
        <v>42726</v>
      </c>
      <c r="H611" s="38" t="s">
        <v>1462</v>
      </c>
      <c r="I611" s="31" t="s">
        <v>413</v>
      </c>
      <c r="J611" s="165" t="s">
        <v>414</v>
      </c>
      <c r="K611" s="66">
        <v>94735</v>
      </c>
    </row>
    <row r="612" spans="1:11" s="45" customFormat="1" ht="33">
      <c r="A612" s="37" t="s">
        <v>46</v>
      </c>
      <c r="B612" s="35" t="s">
        <v>3</v>
      </c>
      <c r="C612" s="164" t="s">
        <v>34</v>
      </c>
      <c r="D612" s="126" t="s">
        <v>34</v>
      </c>
      <c r="E612" s="124" t="s">
        <v>13</v>
      </c>
      <c r="F612" s="37">
        <v>325819</v>
      </c>
      <c r="G612" s="41">
        <v>42735</v>
      </c>
      <c r="H612" s="35" t="s">
        <v>1463</v>
      </c>
      <c r="I612" s="37" t="s">
        <v>862</v>
      </c>
      <c r="J612" s="165" t="s">
        <v>65</v>
      </c>
      <c r="K612" s="167">
        <v>3606890</v>
      </c>
    </row>
    <row r="613" spans="1:11" s="45" customFormat="1" ht="49.5">
      <c r="A613" s="37" t="s">
        <v>46</v>
      </c>
      <c r="B613" s="36" t="s">
        <v>21</v>
      </c>
      <c r="C613" s="124" t="s">
        <v>1464</v>
      </c>
      <c r="D613" s="41">
        <v>42713</v>
      </c>
      <c r="E613" s="124" t="s">
        <v>60</v>
      </c>
      <c r="F613" s="31">
        <v>2333</v>
      </c>
      <c r="G613" s="33">
        <v>42723</v>
      </c>
      <c r="H613" s="38" t="s">
        <v>1465</v>
      </c>
      <c r="I613" s="31" t="s">
        <v>1466</v>
      </c>
      <c r="J613" s="165" t="s">
        <v>1467</v>
      </c>
      <c r="K613" s="168" t="s">
        <v>1468</v>
      </c>
    </row>
    <row r="614" spans="1:11" s="45" customFormat="1" ht="33">
      <c r="A614" s="37" t="s">
        <v>46</v>
      </c>
      <c r="B614" s="35" t="s">
        <v>3</v>
      </c>
      <c r="C614" s="164" t="s">
        <v>1469</v>
      </c>
      <c r="D614" s="166">
        <v>42727</v>
      </c>
      <c r="E614" s="37" t="s">
        <v>60</v>
      </c>
      <c r="F614" s="31">
        <v>982</v>
      </c>
      <c r="G614" s="33">
        <v>42727</v>
      </c>
      <c r="H614" s="38" t="s">
        <v>1470</v>
      </c>
      <c r="I614" s="31" t="s">
        <v>1471</v>
      </c>
      <c r="J614" s="165" t="s">
        <v>1472</v>
      </c>
      <c r="K614" s="168" t="s">
        <v>1473</v>
      </c>
    </row>
    <row r="615" spans="1:11" s="45" customFormat="1" ht="33">
      <c r="A615" s="30" t="s">
        <v>3122</v>
      </c>
      <c r="B615" s="36" t="s">
        <v>59</v>
      </c>
      <c r="C615" s="96" t="s">
        <v>937</v>
      </c>
      <c r="D615" s="97">
        <v>42711</v>
      </c>
      <c r="E615" s="96" t="s">
        <v>62</v>
      </c>
      <c r="F615" s="98">
        <v>9160141</v>
      </c>
      <c r="G615" s="97">
        <v>42711</v>
      </c>
      <c r="H615" s="99" t="s">
        <v>938</v>
      </c>
      <c r="I615" s="99" t="s">
        <v>939</v>
      </c>
      <c r="J615" s="100" t="s">
        <v>940</v>
      </c>
      <c r="K615" s="101">
        <v>3832500</v>
      </c>
    </row>
    <row r="616" spans="1:11" s="45" customFormat="1" ht="33">
      <c r="A616" s="30" t="s">
        <v>3122</v>
      </c>
      <c r="B616" s="94" t="s">
        <v>33</v>
      </c>
      <c r="C616" s="96" t="s">
        <v>34</v>
      </c>
      <c r="D616" s="97" t="s">
        <v>34</v>
      </c>
      <c r="E616" s="96" t="s">
        <v>61</v>
      </c>
      <c r="F616" s="98">
        <v>9160143</v>
      </c>
      <c r="G616" s="97">
        <v>42711</v>
      </c>
      <c r="H616" s="99" t="s">
        <v>941</v>
      </c>
      <c r="I616" s="99" t="s">
        <v>942</v>
      </c>
      <c r="J616" s="100" t="s">
        <v>943</v>
      </c>
      <c r="K616" s="101">
        <v>195000</v>
      </c>
    </row>
    <row r="617" spans="1:11" s="45" customFormat="1" ht="33">
      <c r="A617" s="30" t="s">
        <v>3122</v>
      </c>
      <c r="B617" s="94" t="s">
        <v>33</v>
      </c>
      <c r="C617" s="96" t="s">
        <v>34</v>
      </c>
      <c r="D617" s="97" t="s">
        <v>34</v>
      </c>
      <c r="E617" s="96" t="s">
        <v>61</v>
      </c>
      <c r="F617" s="98">
        <v>9160144</v>
      </c>
      <c r="G617" s="97">
        <v>42711</v>
      </c>
      <c r="H617" s="99" t="s">
        <v>944</v>
      </c>
      <c r="I617" s="99" t="s">
        <v>945</v>
      </c>
      <c r="J617" s="100" t="s">
        <v>946</v>
      </c>
      <c r="K617" s="101">
        <v>831810</v>
      </c>
    </row>
    <row r="618" spans="1:11" s="45" customFormat="1" ht="33">
      <c r="A618" s="30" t="s">
        <v>3122</v>
      </c>
      <c r="B618" s="94" t="s">
        <v>33</v>
      </c>
      <c r="C618" s="96" t="s">
        <v>34</v>
      </c>
      <c r="D618" s="97" t="s">
        <v>34</v>
      </c>
      <c r="E618" s="96" t="s">
        <v>61</v>
      </c>
      <c r="F618" s="98">
        <v>9160145</v>
      </c>
      <c r="G618" s="97">
        <v>42711</v>
      </c>
      <c r="H618" s="99" t="s">
        <v>941</v>
      </c>
      <c r="I618" s="99" t="s">
        <v>939</v>
      </c>
      <c r="J618" s="100" t="s">
        <v>940</v>
      </c>
      <c r="K618" s="101">
        <v>978775</v>
      </c>
    </row>
    <row r="619" spans="1:11" s="45" customFormat="1" ht="33">
      <c r="A619" s="30" t="s">
        <v>3122</v>
      </c>
      <c r="B619" s="94" t="s">
        <v>33</v>
      </c>
      <c r="C619" s="96" t="s">
        <v>34</v>
      </c>
      <c r="D619" s="97" t="s">
        <v>34</v>
      </c>
      <c r="E619" s="96" t="s">
        <v>61</v>
      </c>
      <c r="F619" s="98">
        <v>9160146</v>
      </c>
      <c r="G619" s="97">
        <v>42711</v>
      </c>
      <c r="H619" s="99" t="s">
        <v>941</v>
      </c>
      <c r="I619" s="99" t="s">
        <v>947</v>
      </c>
      <c r="J619" s="100" t="s">
        <v>948</v>
      </c>
      <c r="K619" s="101">
        <v>38560</v>
      </c>
    </row>
    <row r="620" spans="1:11" s="45" customFormat="1" ht="33">
      <c r="A620" s="30" t="s">
        <v>3122</v>
      </c>
      <c r="B620" s="36" t="s">
        <v>260</v>
      </c>
      <c r="C620" s="102" t="s">
        <v>949</v>
      </c>
      <c r="D620" s="103">
        <v>42460</v>
      </c>
      <c r="E620" s="96" t="s">
        <v>61</v>
      </c>
      <c r="F620" s="98">
        <v>9160147</v>
      </c>
      <c r="G620" s="97">
        <v>42711</v>
      </c>
      <c r="H620" s="99" t="s">
        <v>950</v>
      </c>
      <c r="I620" s="99" t="s">
        <v>951</v>
      </c>
      <c r="J620" s="104" t="s">
        <v>952</v>
      </c>
      <c r="K620" s="101">
        <v>145700</v>
      </c>
    </row>
    <row r="621" spans="1:11" s="45" customFormat="1" ht="33">
      <c r="A621" s="30" t="s">
        <v>3122</v>
      </c>
      <c r="B621" s="36" t="s">
        <v>260</v>
      </c>
      <c r="C621" s="102" t="s">
        <v>949</v>
      </c>
      <c r="D621" s="103">
        <v>42460</v>
      </c>
      <c r="E621" s="96" t="s">
        <v>61</v>
      </c>
      <c r="F621" s="98">
        <v>9160149</v>
      </c>
      <c r="G621" s="97">
        <v>42711</v>
      </c>
      <c r="H621" s="99" t="s">
        <v>953</v>
      </c>
      <c r="I621" s="99" t="s">
        <v>954</v>
      </c>
      <c r="J621" s="100" t="s">
        <v>955</v>
      </c>
      <c r="K621" s="101">
        <v>140967</v>
      </c>
    </row>
    <row r="622" spans="1:11" s="45" customFormat="1" ht="33">
      <c r="A622" s="30" t="s">
        <v>3122</v>
      </c>
      <c r="B622" s="36" t="s">
        <v>260</v>
      </c>
      <c r="C622" s="102" t="s">
        <v>949</v>
      </c>
      <c r="D622" s="103">
        <v>42460</v>
      </c>
      <c r="E622" s="96" t="s">
        <v>61</v>
      </c>
      <c r="F622" s="98">
        <v>9160150</v>
      </c>
      <c r="G622" s="97">
        <v>42711</v>
      </c>
      <c r="H622" s="99" t="s">
        <v>956</v>
      </c>
      <c r="I622" s="99" t="s">
        <v>957</v>
      </c>
      <c r="J622" s="100" t="s">
        <v>958</v>
      </c>
      <c r="K622" s="101">
        <v>356679</v>
      </c>
    </row>
    <row r="623" spans="1:11" s="45" customFormat="1" ht="16.5">
      <c r="A623" s="30" t="s">
        <v>3122</v>
      </c>
      <c r="B623" s="94" t="s">
        <v>33</v>
      </c>
      <c r="C623" s="96" t="s">
        <v>34</v>
      </c>
      <c r="D623" s="97" t="s">
        <v>34</v>
      </c>
      <c r="E623" s="96" t="s">
        <v>61</v>
      </c>
      <c r="F623" s="98">
        <v>9160151</v>
      </c>
      <c r="G623" s="97">
        <v>42713</v>
      </c>
      <c r="H623" s="99" t="s">
        <v>959</v>
      </c>
      <c r="I623" s="99" t="s">
        <v>960</v>
      </c>
      <c r="J623" s="100" t="s">
        <v>961</v>
      </c>
      <c r="K623" s="101">
        <v>45800</v>
      </c>
    </row>
    <row r="624" spans="1:11" s="45" customFormat="1" ht="33">
      <c r="A624" s="30" t="s">
        <v>3122</v>
      </c>
      <c r="B624" s="94" t="s">
        <v>33</v>
      </c>
      <c r="C624" s="96" t="s">
        <v>34</v>
      </c>
      <c r="D624" s="97" t="s">
        <v>34</v>
      </c>
      <c r="E624" s="96" t="s">
        <v>61</v>
      </c>
      <c r="F624" s="98">
        <v>9160152</v>
      </c>
      <c r="G624" s="97">
        <v>42716</v>
      </c>
      <c r="H624" s="99" t="s">
        <v>941</v>
      </c>
      <c r="I624" s="99" t="s">
        <v>942</v>
      </c>
      <c r="J624" s="100" t="s">
        <v>943</v>
      </c>
      <c r="K624" s="101">
        <v>15000</v>
      </c>
    </row>
    <row r="625" spans="1:11" s="45" customFormat="1" ht="16.5">
      <c r="A625" s="30" t="s">
        <v>3122</v>
      </c>
      <c r="B625" s="94" t="s">
        <v>33</v>
      </c>
      <c r="C625" s="96" t="s">
        <v>34</v>
      </c>
      <c r="D625" s="97" t="s">
        <v>34</v>
      </c>
      <c r="E625" s="96" t="s">
        <v>61</v>
      </c>
      <c r="F625" s="98">
        <v>9160153</v>
      </c>
      <c r="G625" s="97">
        <v>42716</v>
      </c>
      <c r="H625" s="99" t="s">
        <v>962</v>
      </c>
      <c r="I625" s="99" t="s">
        <v>149</v>
      </c>
      <c r="J625" s="104" t="s">
        <v>963</v>
      </c>
      <c r="K625" s="101">
        <v>235940</v>
      </c>
    </row>
    <row r="626" spans="1:11" s="45" customFormat="1" ht="16.5">
      <c r="A626" s="30" t="s">
        <v>3122</v>
      </c>
      <c r="B626" s="94" t="s">
        <v>33</v>
      </c>
      <c r="C626" s="96" t="s">
        <v>34</v>
      </c>
      <c r="D626" s="97" t="s">
        <v>34</v>
      </c>
      <c r="E626" s="96" t="s">
        <v>61</v>
      </c>
      <c r="F626" s="98">
        <v>9160154</v>
      </c>
      <c r="G626" s="97">
        <v>42716</v>
      </c>
      <c r="H626" s="99" t="s">
        <v>964</v>
      </c>
      <c r="I626" s="99" t="s">
        <v>965</v>
      </c>
      <c r="J626" s="104" t="s">
        <v>966</v>
      </c>
      <c r="K626" s="101">
        <v>132000</v>
      </c>
    </row>
    <row r="627" spans="1:11" s="45" customFormat="1" ht="33">
      <c r="A627" s="30" t="s">
        <v>3122</v>
      </c>
      <c r="B627" s="36" t="s">
        <v>260</v>
      </c>
      <c r="C627" s="102" t="s">
        <v>949</v>
      </c>
      <c r="D627" s="103">
        <v>42460</v>
      </c>
      <c r="E627" s="96" t="s">
        <v>61</v>
      </c>
      <c r="F627" s="98">
        <v>9160155</v>
      </c>
      <c r="G627" s="97">
        <v>42717</v>
      </c>
      <c r="H627" s="99" t="s">
        <v>967</v>
      </c>
      <c r="I627" s="99" t="s">
        <v>968</v>
      </c>
      <c r="J627" s="104" t="s">
        <v>969</v>
      </c>
      <c r="K627" s="101">
        <v>971286</v>
      </c>
    </row>
    <row r="628" spans="1:11" s="45" customFormat="1" ht="33">
      <c r="A628" s="30" t="s">
        <v>3122</v>
      </c>
      <c r="B628" s="36" t="s">
        <v>260</v>
      </c>
      <c r="C628" s="102" t="s">
        <v>949</v>
      </c>
      <c r="D628" s="103">
        <v>42460</v>
      </c>
      <c r="E628" s="96" t="s">
        <v>61</v>
      </c>
      <c r="F628" s="98">
        <v>9160156</v>
      </c>
      <c r="G628" s="97">
        <v>42717</v>
      </c>
      <c r="H628" s="99" t="s">
        <v>970</v>
      </c>
      <c r="I628" s="99" t="s">
        <v>971</v>
      </c>
      <c r="J628" s="100" t="s">
        <v>972</v>
      </c>
      <c r="K628" s="101">
        <v>3591847</v>
      </c>
    </row>
    <row r="629" spans="1:11" s="45" customFormat="1" ht="33">
      <c r="A629" s="30" t="s">
        <v>3122</v>
      </c>
      <c r="B629" s="94" t="s">
        <v>33</v>
      </c>
      <c r="C629" s="96" t="s">
        <v>34</v>
      </c>
      <c r="D629" s="97" t="s">
        <v>34</v>
      </c>
      <c r="E629" s="96" t="s">
        <v>61</v>
      </c>
      <c r="F629" s="98">
        <v>9160157</v>
      </c>
      <c r="G629" s="97">
        <v>42718</v>
      </c>
      <c r="H629" s="99" t="s">
        <v>973</v>
      </c>
      <c r="I629" s="99" t="s">
        <v>974</v>
      </c>
      <c r="J629" s="100" t="s">
        <v>975</v>
      </c>
      <c r="K629" s="101">
        <v>46000</v>
      </c>
    </row>
    <row r="630" spans="1:11" s="45" customFormat="1" ht="33">
      <c r="A630" s="30" t="s">
        <v>3122</v>
      </c>
      <c r="B630" s="94" t="s">
        <v>33</v>
      </c>
      <c r="C630" s="96" t="s">
        <v>34</v>
      </c>
      <c r="D630" s="97" t="s">
        <v>34</v>
      </c>
      <c r="E630" s="96" t="s">
        <v>61</v>
      </c>
      <c r="F630" s="98">
        <v>9160158</v>
      </c>
      <c r="G630" s="97">
        <v>42718</v>
      </c>
      <c r="H630" s="99" t="s">
        <v>976</v>
      </c>
      <c r="I630" s="99" t="s">
        <v>977</v>
      </c>
      <c r="J630" s="100" t="s">
        <v>978</v>
      </c>
      <c r="K630" s="101">
        <v>79960</v>
      </c>
    </row>
    <row r="631" spans="1:11" s="45" customFormat="1" ht="33">
      <c r="A631" s="30" t="s">
        <v>3122</v>
      </c>
      <c r="B631" s="94" t="s">
        <v>33</v>
      </c>
      <c r="C631" s="96" t="s">
        <v>34</v>
      </c>
      <c r="D631" s="97" t="s">
        <v>34</v>
      </c>
      <c r="E631" s="96" t="s">
        <v>61</v>
      </c>
      <c r="F631" s="98">
        <v>9160159</v>
      </c>
      <c r="G631" s="97">
        <v>42718</v>
      </c>
      <c r="H631" s="99" t="s">
        <v>979</v>
      </c>
      <c r="I631" s="99" t="s">
        <v>980</v>
      </c>
      <c r="J631" s="104" t="s">
        <v>981</v>
      </c>
      <c r="K631" s="101">
        <v>159840</v>
      </c>
    </row>
    <row r="632" spans="1:11" s="45" customFormat="1" ht="33">
      <c r="A632" s="30" t="s">
        <v>3122</v>
      </c>
      <c r="B632" s="36" t="s">
        <v>260</v>
      </c>
      <c r="C632" s="102" t="s">
        <v>949</v>
      </c>
      <c r="D632" s="103">
        <v>42460</v>
      </c>
      <c r="E632" s="96" t="s">
        <v>61</v>
      </c>
      <c r="F632" s="98">
        <v>9160160</v>
      </c>
      <c r="G632" s="97">
        <v>42718</v>
      </c>
      <c r="H632" s="99" t="s">
        <v>941</v>
      </c>
      <c r="I632" s="99" t="s">
        <v>982</v>
      </c>
      <c r="J632" s="100" t="s">
        <v>303</v>
      </c>
      <c r="K632" s="101">
        <v>192285</v>
      </c>
    </row>
    <row r="633" spans="1:11" s="45" customFormat="1" ht="33">
      <c r="A633" s="30" t="s">
        <v>3122</v>
      </c>
      <c r="B633" s="94" t="s">
        <v>33</v>
      </c>
      <c r="C633" s="96" t="s">
        <v>34</v>
      </c>
      <c r="D633" s="97" t="s">
        <v>34</v>
      </c>
      <c r="E633" s="96" t="s">
        <v>61</v>
      </c>
      <c r="F633" s="98">
        <v>9160161</v>
      </c>
      <c r="G633" s="97">
        <v>42718</v>
      </c>
      <c r="H633" s="99" t="s">
        <v>983</v>
      </c>
      <c r="I633" s="99" t="s">
        <v>977</v>
      </c>
      <c r="J633" s="100" t="s">
        <v>978</v>
      </c>
      <c r="K633" s="101">
        <v>91160</v>
      </c>
    </row>
    <row r="634" spans="1:11" s="45" customFormat="1" ht="16.5">
      <c r="A634" s="30" t="s">
        <v>3122</v>
      </c>
      <c r="B634" s="36" t="s">
        <v>35</v>
      </c>
      <c r="C634" s="96" t="s">
        <v>984</v>
      </c>
      <c r="D634" s="97">
        <v>42719</v>
      </c>
      <c r="E634" s="96" t="s">
        <v>62</v>
      </c>
      <c r="F634" s="98">
        <v>9160162</v>
      </c>
      <c r="G634" s="97">
        <v>42720</v>
      </c>
      <c r="H634" s="99" t="s">
        <v>985</v>
      </c>
      <c r="I634" s="99" t="s">
        <v>986</v>
      </c>
      <c r="J634" s="100" t="s">
        <v>987</v>
      </c>
      <c r="K634" s="101">
        <v>458388</v>
      </c>
    </row>
    <row r="635" spans="1:11" s="45" customFormat="1" ht="33">
      <c r="A635" s="30" t="s">
        <v>3122</v>
      </c>
      <c r="B635" s="36" t="s">
        <v>35</v>
      </c>
      <c r="C635" s="96" t="s">
        <v>988</v>
      </c>
      <c r="D635" s="97">
        <v>42713</v>
      </c>
      <c r="E635" s="96" t="s">
        <v>62</v>
      </c>
      <c r="F635" s="98">
        <v>9160163</v>
      </c>
      <c r="G635" s="97">
        <v>42720</v>
      </c>
      <c r="H635" s="99" t="s">
        <v>985</v>
      </c>
      <c r="I635" s="99" t="s">
        <v>989</v>
      </c>
      <c r="J635" s="100" t="s">
        <v>990</v>
      </c>
      <c r="K635" s="101">
        <v>577370</v>
      </c>
    </row>
    <row r="636" spans="1:11" s="45" customFormat="1" ht="16.5">
      <c r="A636" s="30" t="s">
        <v>3122</v>
      </c>
      <c r="B636" s="94" t="s">
        <v>33</v>
      </c>
      <c r="C636" s="96" t="s">
        <v>34</v>
      </c>
      <c r="D636" s="97" t="s">
        <v>34</v>
      </c>
      <c r="E636" s="96" t="s">
        <v>61</v>
      </c>
      <c r="F636" s="98">
        <v>9160164</v>
      </c>
      <c r="G636" s="97">
        <v>42720</v>
      </c>
      <c r="H636" s="99" t="s">
        <v>991</v>
      </c>
      <c r="I636" s="99" t="s">
        <v>977</v>
      </c>
      <c r="J636" s="100" t="s">
        <v>978</v>
      </c>
      <c r="K636" s="101">
        <v>43500</v>
      </c>
    </row>
    <row r="637" spans="1:11" s="45" customFormat="1" ht="33">
      <c r="A637" s="30" t="s">
        <v>3122</v>
      </c>
      <c r="B637" s="36" t="s">
        <v>35</v>
      </c>
      <c r="C637" s="96" t="s">
        <v>992</v>
      </c>
      <c r="D637" s="97">
        <v>42695</v>
      </c>
      <c r="E637" s="96" t="s">
        <v>61</v>
      </c>
      <c r="F637" s="98">
        <v>9160165</v>
      </c>
      <c r="G637" s="97">
        <v>42720</v>
      </c>
      <c r="H637" s="99" t="s">
        <v>993</v>
      </c>
      <c r="I637" s="99" t="s">
        <v>994</v>
      </c>
      <c r="J637" s="100" t="s">
        <v>995</v>
      </c>
      <c r="K637" s="101">
        <v>3919200</v>
      </c>
    </row>
    <row r="638" spans="1:11" s="45" customFormat="1" ht="16.5">
      <c r="A638" s="30" t="s">
        <v>3122</v>
      </c>
      <c r="B638" s="94" t="s">
        <v>33</v>
      </c>
      <c r="C638" s="96" t="s">
        <v>34</v>
      </c>
      <c r="D638" s="97" t="s">
        <v>34</v>
      </c>
      <c r="E638" s="96" t="s">
        <v>61</v>
      </c>
      <c r="F638" s="98">
        <v>9160166</v>
      </c>
      <c r="G638" s="97">
        <v>42720</v>
      </c>
      <c r="H638" s="99" t="s">
        <v>996</v>
      </c>
      <c r="I638" s="99" t="s">
        <v>997</v>
      </c>
      <c r="J638" s="104" t="s">
        <v>998</v>
      </c>
      <c r="K638" s="101">
        <v>207060</v>
      </c>
    </row>
    <row r="639" spans="1:11" s="45" customFormat="1" ht="33">
      <c r="A639" s="30" t="s">
        <v>3122</v>
      </c>
      <c r="B639" s="36" t="s">
        <v>260</v>
      </c>
      <c r="C639" s="102" t="s">
        <v>949</v>
      </c>
      <c r="D639" s="103">
        <v>42460</v>
      </c>
      <c r="E639" s="96" t="s">
        <v>61</v>
      </c>
      <c r="F639" s="98">
        <v>9160167</v>
      </c>
      <c r="G639" s="97">
        <v>42720</v>
      </c>
      <c r="H639" s="99" t="s">
        <v>999</v>
      </c>
      <c r="I639" s="99" t="s">
        <v>1000</v>
      </c>
      <c r="J639" s="100" t="s">
        <v>1001</v>
      </c>
      <c r="K639" s="101">
        <v>169575</v>
      </c>
    </row>
    <row r="640" spans="1:11" s="45" customFormat="1" ht="33">
      <c r="A640" s="30" t="s">
        <v>3122</v>
      </c>
      <c r="B640" s="36" t="s">
        <v>260</v>
      </c>
      <c r="C640" s="102" t="s">
        <v>949</v>
      </c>
      <c r="D640" s="103">
        <v>42460</v>
      </c>
      <c r="E640" s="96" t="s">
        <v>61</v>
      </c>
      <c r="F640" s="98">
        <v>9160168</v>
      </c>
      <c r="G640" s="97">
        <v>42720</v>
      </c>
      <c r="H640" s="99" t="s">
        <v>941</v>
      </c>
      <c r="I640" s="99" t="s">
        <v>1002</v>
      </c>
      <c r="J640" s="100" t="s">
        <v>1003</v>
      </c>
      <c r="K640" s="101">
        <v>43078</v>
      </c>
    </row>
    <row r="641" spans="1:11" s="45" customFormat="1" ht="16.5">
      <c r="A641" s="30" t="s">
        <v>3122</v>
      </c>
      <c r="B641" s="94" t="s">
        <v>33</v>
      </c>
      <c r="C641" s="96" t="s">
        <v>34</v>
      </c>
      <c r="D641" s="97" t="s">
        <v>34</v>
      </c>
      <c r="E641" s="96" t="s">
        <v>61</v>
      </c>
      <c r="F641" s="98">
        <v>9160169</v>
      </c>
      <c r="G641" s="97">
        <v>42720</v>
      </c>
      <c r="H641" s="99" t="s">
        <v>1004</v>
      </c>
      <c r="I641" s="99" t="s">
        <v>1005</v>
      </c>
      <c r="J641" s="100" t="s">
        <v>1006</v>
      </c>
      <c r="K641" s="101">
        <v>80000</v>
      </c>
    </row>
    <row r="642" spans="1:11" s="45" customFormat="1" ht="33">
      <c r="A642" s="30" t="s">
        <v>3122</v>
      </c>
      <c r="B642" s="94" t="s">
        <v>33</v>
      </c>
      <c r="C642" s="96" t="s">
        <v>34</v>
      </c>
      <c r="D642" s="97" t="s">
        <v>34</v>
      </c>
      <c r="E642" s="96" t="s">
        <v>61</v>
      </c>
      <c r="F642" s="98">
        <v>9160170</v>
      </c>
      <c r="G642" s="97">
        <v>42720</v>
      </c>
      <c r="H642" s="99" t="s">
        <v>1004</v>
      </c>
      <c r="I642" s="99" t="s">
        <v>1007</v>
      </c>
      <c r="J642" s="100" t="s">
        <v>1008</v>
      </c>
      <c r="K642" s="101">
        <v>230000</v>
      </c>
    </row>
    <row r="643" spans="1:11" s="45" customFormat="1" ht="33">
      <c r="A643" s="30" t="s">
        <v>3122</v>
      </c>
      <c r="B643" s="94" t="s">
        <v>33</v>
      </c>
      <c r="C643" s="96" t="s">
        <v>34</v>
      </c>
      <c r="D643" s="97" t="s">
        <v>34</v>
      </c>
      <c r="E643" s="96" t="s">
        <v>61</v>
      </c>
      <c r="F643" s="98">
        <v>9160171</v>
      </c>
      <c r="G643" s="97">
        <v>42720</v>
      </c>
      <c r="H643" s="99" t="s">
        <v>1009</v>
      </c>
      <c r="I643" s="99" t="s">
        <v>1010</v>
      </c>
      <c r="J643" s="100" t="s">
        <v>1011</v>
      </c>
      <c r="K643" s="101">
        <v>159840</v>
      </c>
    </row>
    <row r="644" spans="1:11" s="45" customFormat="1" ht="33">
      <c r="A644" s="30" t="s">
        <v>3122</v>
      </c>
      <c r="B644" s="36" t="s">
        <v>35</v>
      </c>
      <c r="C644" s="96" t="s">
        <v>992</v>
      </c>
      <c r="D644" s="97">
        <v>42695</v>
      </c>
      <c r="E644" s="96" t="s">
        <v>61</v>
      </c>
      <c r="F644" s="98">
        <v>9160172</v>
      </c>
      <c r="G644" s="97">
        <v>42723</v>
      </c>
      <c r="H644" s="99" t="s">
        <v>1012</v>
      </c>
      <c r="I644" s="99" t="s">
        <v>994</v>
      </c>
      <c r="J644" s="100" t="s">
        <v>995</v>
      </c>
      <c r="K644" s="101">
        <v>2013120</v>
      </c>
    </row>
    <row r="645" spans="1:11" s="45" customFormat="1" ht="33">
      <c r="A645" s="30" t="s">
        <v>3122</v>
      </c>
      <c r="B645" s="36" t="s">
        <v>260</v>
      </c>
      <c r="C645" s="102" t="s">
        <v>949</v>
      </c>
      <c r="D645" s="103">
        <v>42460</v>
      </c>
      <c r="E645" s="96" t="s">
        <v>61</v>
      </c>
      <c r="F645" s="98">
        <v>9160173</v>
      </c>
      <c r="G645" s="97">
        <v>42725</v>
      </c>
      <c r="H645" s="99" t="s">
        <v>941</v>
      </c>
      <c r="I645" s="99" t="s">
        <v>1013</v>
      </c>
      <c r="J645" s="100" t="s">
        <v>1014</v>
      </c>
      <c r="K645" s="101">
        <v>321819</v>
      </c>
    </row>
    <row r="646" spans="1:11" s="45" customFormat="1" ht="33">
      <c r="A646" s="30" t="s">
        <v>3122</v>
      </c>
      <c r="B646" s="36" t="s">
        <v>260</v>
      </c>
      <c r="C646" s="102" t="s">
        <v>949</v>
      </c>
      <c r="D646" s="103">
        <v>42460</v>
      </c>
      <c r="E646" s="96" t="s">
        <v>61</v>
      </c>
      <c r="F646" s="98">
        <v>9160174</v>
      </c>
      <c r="G646" s="97">
        <v>42726</v>
      </c>
      <c r="H646" s="99" t="s">
        <v>1015</v>
      </c>
      <c r="I646" s="99" t="s">
        <v>1016</v>
      </c>
      <c r="J646" s="100" t="s">
        <v>1017</v>
      </c>
      <c r="K646" s="101">
        <v>1073188</v>
      </c>
    </row>
    <row r="647" spans="1:11" s="45" customFormat="1" ht="33">
      <c r="A647" s="30" t="s">
        <v>3122</v>
      </c>
      <c r="B647" s="36" t="s">
        <v>260</v>
      </c>
      <c r="C647" s="102" t="s">
        <v>949</v>
      </c>
      <c r="D647" s="103">
        <v>42460</v>
      </c>
      <c r="E647" s="96" t="s">
        <v>61</v>
      </c>
      <c r="F647" s="98">
        <v>9160175</v>
      </c>
      <c r="G647" s="97">
        <v>42726</v>
      </c>
      <c r="H647" s="99" t="s">
        <v>1018</v>
      </c>
      <c r="I647" s="99" t="s">
        <v>1019</v>
      </c>
      <c r="J647" s="100" t="s">
        <v>1020</v>
      </c>
      <c r="K647" s="101">
        <v>390418</v>
      </c>
    </row>
    <row r="648" spans="1:11" s="45" customFormat="1" ht="33">
      <c r="A648" s="30" t="s">
        <v>3122</v>
      </c>
      <c r="B648" s="36" t="s">
        <v>260</v>
      </c>
      <c r="C648" s="102" t="s">
        <v>949</v>
      </c>
      <c r="D648" s="103">
        <v>42460</v>
      </c>
      <c r="E648" s="96" t="s">
        <v>61</v>
      </c>
      <c r="F648" s="98">
        <v>9160176</v>
      </c>
      <c r="G648" s="97">
        <v>42726</v>
      </c>
      <c r="H648" s="99" t="s">
        <v>941</v>
      </c>
      <c r="I648" s="99" t="s">
        <v>1021</v>
      </c>
      <c r="J648" s="100" t="s">
        <v>1022</v>
      </c>
      <c r="K648" s="101">
        <v>1979208</v>
      </c>
    </row>
    <row r="649" spans="1:11" s="45" customFormat="1" ht="33">
      <c r="A649" s="30" t="s">
        <v>3122</v>
      </c>
      <c r="B649" s="36" t="s">
        <v>260</v>
      </c>
      <c r="C649" s="102" t="s">
        <v>949</v>
      </c>
      <c r="D649" s="103">
        <v>42460</v>
      </c>
      <c r="E649" s="96" t="s">
        <v>61</v>
      </c>
      <c r="F649" s="98">
        <v>9160177</v>
      </c>
      <c r="G649" s="97">
        <v>42730</v>
      </c>
      <c r="H649" s="99" t="s">
        <v>1023</v>
      </c>
      <c r="I649" s="99" t="s">
        <v>1024</v>
      </c>
      <c r="J649" s="100" t="s">
        <v>1025</v>
      </c>
      <c r="K649" s="101">
        <v>519792</v>
      </c>
    </row>
    <row r="650" spans="1:11" s="45" customFormat="1" ht="33">
      <c r="A650" s="30" t="s">
        <v>3122</v>
      </c>
      <c r="B650" s="36" t="s">
        <v>260</v>
      </c>
      <c r="C650" s="102" t="s">
        <v>949</v>
      </c>
      <c r="D650" s="103">
        <v>42460</v>
      </c>
      <c r="E650" s="96" t="s">
        <v>61</v>
      </c>
      <c r="F650" s="98">
        <v>9160178</v>
      </c>
      <c r="G650" s="97">
        <v>42730</v>
      </c>
      <c r="H650" s="99" t="s">
        <v>1026</v>
      </c>
      <c r="I650" s="99" t="s">
        <v>1027</v>
      </c>
      <c r="J650" s="100" t="s">
        <v>1028</v>
      </c>
      <c r="K650" s="101">
        <v>404728</v>
      </c>
    </row>
    <row r="651" spans="1:11" s="45" customFormat="1" ht="33">
      <c r="A651" s="30" t="s">
        <v>3122</v>
      </c>
      <c r="B651" s="94" t="s">
        <v>33</v>
      </c>
      <c r="C651" s="96" t="s">
        <v>34</v>
      </c>
      <c r="D651" s="97" t="s">
        <v>34</v>
      </c>
      <c r="E651" s="96" t="s">
        <v>61</v>
      </c>
      <c r="F651" s="98">
        <v>9160179</v>
      </c>
      <c r="G651" s="97">
        <v>42730</v>
      </c>
      <c r="H651" s="99" t="s">
        <v>1029</v>
      </c>
      <c r="I651" s="99" t="s">
        <v>1030</v>
      </c>
      <c r="J651" s="100" t="s">
        <v>1031</v>
      </c>
      <c r="K651" s="101">
        <v>965434</v>
      </c>
    </row>
    <row r="652" spans="1:11" s="45" customFormat="1" ht="33">
      <c r="A652" s="30" t="s">
        <v>3122</v>
      </c>
      <c r="B652" s="36" t="s">
        <v>260</v>
      </c>
      <c r="C652" s="102" t="s">
        <v>949</v>
      </c>
      <c r="D652" s="103">
        <v>42460</v>
      </c>
      <c r="E652" s="96" t="s">
        <v>61</v>
      </c>
      <c r="F652" s="98">
        <v>9160180</v>
      </c>
      <c r="G652" s="97">
        <v>42730</v>
      </c>
      <c r="H652" s="99" t="s">
        <v>956</v>
      </c>
      <c r="I652" s="99" t="s">
        <v>954</v>
      </c>
      <c r="J652" s="100" t="s">
        <v>955</v>
      </c>
      <c r="K652" s="101">
        <v>2736080</v>
      </c>
    </row>
    <row r="653" spans="1:11" s="45" customFormat="1" ht="33">
      <c r="A653" s="30" t="s">
        <v>3122</v>
      </c>
      <c r="B653" s="36" t="s">
        <v>260</v>
      </c>
      <c r="C653" s="102" t="s">
        <v>949</v>
      </c>
      <c r="D653" s="103">
        <v>42460</v>
      </c>
      <c r="E653" s="96" t="s">
        <v>61</v>
      </c>
      <c r="F653" s="98">
        <v>9160181</v>
      </c>
      <c r="G653" s="97">
        <v>42730</v>
      </c>
      <c r="H653" s="99" t="s">
        <v>1012</v>
      </c>
      <c r="I653" s="99" t="s">
        <v>971</v>
      </c>
      <c r="J653" s="100" t="s">
        <v>972</v>
      </c>
      <c r="K653" s="101">
        <v>1072245</v>
      </c>
    </row>
    <row r="654" spans="1:11" s="45" customFormat="1" ht="33">
      <c r="A654" s="30" t="s">
        <v>3122</v>
      </c>
      <c r="B654" s="36" t="s">
        <v>260</v>
      </c>
      <c r="C654" s="102" t="s">
        <v>949</v>
      </c>
      <c r="D654" s="103">
        <v>42460</v>
      </c>
      <c r="E654" s="96" t="s">
        <v>61</v>
      </c>
      <c r="F654" s="98">
        <v>9160182</v>
      </c>
      <c r="G654" s="97">
        <v>42730</v>
      </c>
      <c r="H654" s="99" t="s">
        <v>941</v>
      </c>
      <c r="I654" s="99" t="s">
        <v>1021</v>
      </c>
      <c r="J654" s="100" t="s">
        <v>1022</v>
      </c>
      <c r="K654" s="101">
        <v>3522048</v>
      </c>
    </row>
    <row r="655" spans="1:11" s="45" customFormat="1" ht="33">
      <c r="A655" s="30" t="s">
        <v>3122</v>
      </c>
      <c r="B655" s="35" t="s">
        <v>3</v>
      </c>
      <c r="C655" s="96" t="s">
        <v>34</v>
      </c>
      <c r="D655" s="97" t="s">
        <v>34</v>
      </c>
      <c r="E655" s="96" t="s">
        <v>61</v>
      </c>
      <c r="F655" s="98">
        <v>9160183</v>
      </c>
      <c r="G655" s="97">
        <v>42730</v>
      </c>
      <c r="H655" s="99" t="s">
        <v>1032</v>
      </c>
      <c r="I655" s="99" t="s">
        <v>1033</v>
      </c>
      <c r="J655" s="100" t="s">
        <v>1034</v>
      </c>
      <c r="K655" s="101">
        <v>2000000</v>
      </c>
    </row>
    <row r="656" spans="1:11" s="45" customFormat="1" ht="16.5">
      <c r="A656" s="30" t="s">
        <v>3122</v>
      </c>
      <c r="B656" s="94" t="s">
        <v>33</v>
      </c>
      <c r="C656" s="96" t="s">
        <v>34</v>
      </c>
      <c r="D656" s="97" t="s">
        <v>34</v>
      </c>
      <c r="E656" s="96" t="s">
        <v>61</v>
      </c>
      <c r="F656" s="98">
        <v>9160184</v>
      </c>
      <c r="G656" s="97">
        <v>42730</v>
      </c>
      <c r="H656" s="99" t="s">
        <v>985</v>
      </c>
      <c r="I656" s="99" t="s">
        <v>1035</v>
      </c>
      <c r="J656" s="100" t="s">
        <v>162</v>
      </c>
      <c r="K656" s="101">
        <v>1166230</v>
      </c>
    </row>
    <row r="657" spans="1:11" s="45" customFormat="1" ht="33">
      <c r="A657" s="30" t="s">
        <v>3122</v>
      </c>
      <c r="B657" s="36" t="s">
        <v>260</v>
      </c>
      <c r="C657" s="102" t="s">
        <v>949</v>
      </c>
      <c r="D657" s="103">
        <v>42460</v>
      </c>
      <c r="E657" s="96" t="s">
        <v>61</v>
      </c>
      <c r="F657" s="98">
        <v>9160185</v>
      </c>
      <c r="G657" s="97">
        <v>42730</v>
      </c>
      <c r="H657" s="99" t="s">
        <v>1036</v>
      </c>
      <c r="I657" s="99" t="s">
        <v>1019</v>
      </c>
      <c r="J657" s="100" t="s">
        <v>1020</v>
      </c>
      <c r="K657" s="101">
        <v>155105</v>
      </c>
    </row>
    <row r="658" spans="1:11" s="45" customFormat="1" ht="33">
      <c r="A658" s="30" t="s">
        <v>3122</v>
      </c>
      <c r="B658" s="36" t="s">
        <v>35</v>
      </c>
      <c r="C658" s="96" t="s">
        <v>992</v>
      </c>
      <c r="D658" s="97">
        <v>42695</v>
      </c>
      <c r="E658" s="96" t="s">
        <v>61</v>
      </c>
      <c r="F658" s="98">
        <v>9160186</v>
      </c>
      <c r="G658" s="97">
        <v>42730</v>
      </c>
      <c r="H658" s="99" t="s">
        <v>1012</v>
      </c>
      <c r="I658" s="99" t="s">
        <v>994</v>
      </c>
      <c r="J658" s="100" t="s">
        <v>995</v>
      </c>
      <c r="K658" s="101">
        <v>1829100</v>
      </c>
    </row>
    <row r="659" spans="1:11" s="45" customFormat="1" ht="33">
      <c r="A659" s="30" t="s">
        <v>3122</v>
      </c>
      <c r="B659" s="36" t="s">
        <v>260</v>
      </c>
      <c r="C659" s="102" t="s">
        <v>949</v>
      </c>
      <c r="D659" s="103">
        <v>42460</v>
      </c>
      <c r="E659" s="96" t="s">
        <v>61</v>
      </c>
      <c r="F659" s="98">
        <v>9160187</v>
      </c>
      <c r="G659" s="97">
        <v>42731</v>
      </c>
      <c r="H659" s="99" t="s">
        <v>941</v>
      </c>
      <c r="I659" s="99" t="s">
        <v>947</v>
      </c>
      <c r="J659" s="100" t="s">
        <v>948</v>
      </c>
      <c r="K659" s="101">
        <v>1484406</v>
      </c>
    </row>
    <row r="660" spans="1:11" s="45" customFormat="1" ht="33">
      <c r="A660" s="30" t="s">
        <v>3122</v>
      </c>
      <c r="B660" s="36" t="s">
        <v>260</v>
      </c>
      <c r="C660" s="102" t="s">
        <v>949</v>
      </c>
      <c r="D660" s="103">
        <v>42460</v>
      </c>
      <c r="E660" s="96" t="s">
        <v>61</v>
      </c>
      <c r="F660" s="98">
        <v>9160188</v>
      </c>
      <c r="G660" s="97">
        <v>42731</v>
      </c>
      <c r="H660" s="99" t="s">
        <v>1037</v>
      </c>
      <c r="I660" s="99" t="s">
        <v>1038</v>
      </c>
      <c r="J660" s="100" t="s">
        <v>1039</v>
      </c>
      <c r="K660" s="101">
        <v>300768</v>
      </c>
    </row>
    <row r="661" spans="1:11" s="45" customFormat="1" ht="33">
      <c r="A661" s="30" t="s">
        <v>3122</v>
      </c>
      <c r="B661" s="94" t="s">
        <v>33</v>
      </c>
      <c r="C661" s="96" t="s">
        <v>34</v>
      </c>
      <c r="D661" s="97" t="s">
        <v>34</v>
      </c>
      <c r="E661" s="96" t="s">
        <v>61</v>
      </c>
      <c r="F661" s="98">
        <v>9160189</v>
      </c>
      <c r="G661" s="97">
        <v>42731</v>
      </c>
      <c r="H661" s="99" t="s">
        <v>1040</v>
      </c>
      <c r="I661" s="99" t="s">
        <v>1041</v>
      </c>
      <c r="J661" s="100" t="s">
        <v>1042</v>
      </c>
      <c r="K661" s="101">
        <v>183840</v>
      </c>
    </row>
    <row r="662" spans="1:11" s="45" customFormat="1" ht="33">
      <c r="A662" s="30" t="s">
        <v>3122</v>
      </c>
      <c r="B662" s="36" t="s">
        <v>260</v>
      </c>
      <c r="C662" s="102" t="s">
        <v>949</v>
      </c>
      <c r="D662" s="103">
        <v>42460</v>
      </c>
      <c r="E662" s="96" t="s">
        <v>61</v>
      </c>
      <c r="F662" s="98">
        <v>9160190</v>
      </c>
      <c r="G662" s="97">
        <v>42731</v>
      </c>
      <c r="H662" s="99" t="s">
        <v>1012</v>
      </c>
      <c r="I662" s="99" t="s">
        <v>971</v>
      </c>
      <c r="J662" s="100" t="s">
        <v>972</v>
      </c>
      <c r="K662" s="101">
        <v>3860083</v>
      </c>
    </row>
    <row r="663" spans="1:11" s="45" customFormat="1" ht="33">
      <c r="A663" s="30" t="s">
        <v>3122</v>
      </c>
      <c r="B663" s="94" t="s">
        <v>33</v>
      </c>
      <c r="C663" s="96" t="s">
        <v>34</v>
      </c>
      <c r="D663" s="97" t="s">
        <v>34</v>
      </c>
      <c r="E663" s="96" t="s">
        <v>61</v>
      </c>
      <c r="F663" s="98">
        <v>9160191</v>
      </c>
      <c r="G663" s="97">
        <v>42731</v>
      </c>
      <c r="H663" s="99" t="s">
        <v>941</v>
      </c>
      <c r="I663" s="99" t="s">
        <v>1043</v>
      </c>
      <c r="J663" s="100" t="s">
        <v>948</v>
      </c>
      <c r="K663" s="101">
        <v>89490</v>
      </c>
    </row>
    <row r="664" spans="1:11" s="45" customFormat="1" ht="33">
      <c r="A664" s="30" t="s">
        <v>3122</v>
      </c>
      <c r="B664" s="36" t="s">
        <v>260</v>
      </c>
      <c r="C664" s="102" t="s">
        <v>949</v>
      </c>
      <c r="D664" s="103">
        <v>42460</v>
      </c>
      <c r="E664" s="96" t="s">
        <v>61</v>
      </c>
      <c r="F664" s="98">
        <v>9160192</v>
      </c>
      <c r="G664" s="97">
        <v>42731</v>
      </c>
      <c r="H664" s="99" t="s">
        <v>1044</v>
      </c>
      <c r="I664" s="99" t="s">
        <v>1045</v>
      </c>
      <c r="J664" s="100" t="s">
        <v>176</v>
      </c>
      <c r="K664" s="101">
        <v>5950000</v>
      </c>
    </row>
    <row r="665" spans="1:11" s="45" customFormat="1" ht="33">
      <c r="A665" s="30" t="s">
        <v>3122</v>
      </c>
      <c r="B665" s="36" t="s">
        <v>260</v>
      </c>
      <c r="C665" s="102" t="s">
        <v>949</v>
      </c>
      <c r="D665" s="103">
        <v>42460</v>
      </c>
      <c r="E665" s="96" t="s">
        <v>61</v>
      </c>
      <c r="F665" s="98">
        <v>9160193</v>
      </c>
      <c r="G665" s="97">
        <v>42731</v>
      </c>
      <c r="H665" s="99" t="s">
        <v>1044</v>
      </c>
      <c r="I665" s="99" t="s">
        <v>1045</v>
      </c>
      <c r="J665" s="100" t="s">
        <v>176</v>
      </c>
      <c r="K665" s="101">
        <v>11900000</v>
      </c>
    </row>
    <row r="666" spans="1:11" s="45" customFormat="1" ht="33">
      <c r="A666" s="30" t="s">
        <v>3122</v>
      </c>
      <c r="B666" s="36" t="s">
        <v>35</v>
      </c>
      <c r="C666" s="96" t="s">
        <v>992</v>
      </c>
      <c r="D666" s="97">
        <v>42695</v>
      </c>
      <c r="E666" s="96" t="s">
        <v>61</v>
      </c>
      <c r="F666" s="98">
        <v>9160194</v>
      </c>
      <c r="G666" s="97">
        <v>42731</v>
      </c>
      <c r="H666" s="99" t="s">
        <v>1012</v>
      </c>
      <c r="I666" s="99" t="s">
        <v>994</v>
      </c>
      <c r="J666" s="100" t="s">
        <v>995</v>
      </c>
      <c r="K666" s="101">
        <v>1887300</v>
      </c>
    </row>
    <row r="667" spans="1:11" s="45" customFormat="1" ht="16.5">
      <c r="A667" s="30" t="s">
        <v>3122</v>
      </c>
      <c r="B667" s="94" t="s">
        <v>33</v>
      </c>
      <c r="C667" s="96" t="s">
        <v>34</v>
      </c>
      <c r="D667" s="97" t="s">
        <v>34</v>
      </c>
      <c r="E667" s="96" t="s">
        <v>61</v>
      </c>
      <c r="F667" s="98">
        <v>9160195</v>
      </c>
      <c r="G667" s="97">
        <v>42731</v>
      </c>
      <c r="H667" s="99" t="s">
        <v>1046</v>
      </c>
      <c r="I667" s="99" t="s">
        <v>977</v>
      </c>
      <c r="J667" s="100" t="s">
        <v>978</v>
      </c>
      <c r="K667" s="101">
        <v>221942</v>
      </c>
    </row>
    <row r="668" spans="1:11" s="45" customFormat="1" ht="16.5">
      <c r="A668" s="30" t="s">
        <v>3122</v>
      </c>
      <c r="B668" s="94" t="s">
        <v>33</v>
      </c>
      <c r="C668" s="96" t="s">
        <v>34</v>
      </c>
      <c r="D668" s="97" t="s">
        <v>34</v>
      </c>
      <c r="E668" s="96" t="s">
        <v>61</v>
      </c>
      <c r="F668" s="98">
        <v>9160196</v>
      </c>
      <c r="G668" s="97">
        <v>42731</v>
      </c>
      <c r="H668" s="99" t="s">
        <v>1047</v>
      </c>
      <c r="I668" s="99" t="s">
        <v>1035</v>
      </c>
      <c r="J668" s="100" t="s">
        <v>162</v>
      </c>
      <c r="K668" s="101">
        <v>82881</v>
      </c>
    </row>
    <row r="669" spans="1:11" s="45" customFormat="1" ht="16.5">
      <c r="A669" s="30" t="s">
        <v>3122</v>
      </c>
      <c r="B669" s="94" t="s">
        <v>33</v>
      </c>
      <c r="C669" s="96" t="s">
        <v>34</v>
      </c>
      <c r="D669" s="97" t="s">
        <v>34</v>
      </c>
      <c r="E669" s="96" t="s">
        <v>61</v>
      </c>
      <c r="F669" s="98">
        <v>9160197</v>
      </c>
      <c r="G669" s="97">
        <v>42731</v>
      </c>
      <c r="H669" s="99" t="s">
        <v>1047</v>
      </c>
      <c r="I669" s="99" t="s">
        <v>1048</v>
      </c>
      <c r="J669" s="100" t="s">
        <v>987</v>
      </c>
      <c r="K669" s="101">
        <v>33915</v>
      </c>
    </row>
    <row r="670" spans="1:11" s="45" customFormat="1" ht="33">
      <c r="A670" s="30" t="s">
        <v>3122</v>
      </c>
      <c r="B670" s="35" t="s">
        <v>3</v>
      </c>
      <c r="C670" s="96" t="s">
        <v>34</v>
      </c>
      <c r="D670" s="97" t="s">
        <v>34</v>
      </c>
      <c r="E670" s="96" t="s">
        <v>61</v>
      </c>
      <c r="F670" s="98">
        <v>9160198</v>
      </c>
      <c r="G670" s="97">
        <v>42732</v>
      </c>
      <c r="H670" s="99" t="s">
        <v>1049</v>
      </c>
      <c r="I670" s="99" t="s">
        <v>1050</v>
      </c>
      <c r="J670" s="104" t="s">
        <v>1051</v>
      </c>
      <c r="K670" s="101">
        <v>2325007</v>
      </c>
    </row>
    <row r="671" spans="1:11" s="45" customFormat="1" ht="33">
      <c r="A671" s="30" t="s">
        <v>3122</v>
      </c>
      <c r="B671" s="36" t="s">
        <v>260</v>
      </c>
      <c r="C671" s="102" t="s">
        <v>949</v>
      </c>
      <c r="D671" s="103">
        <v>42460</v>
      </c>
      <c r="E671" s="96" t="s">
        <v>61</v>
      </c>
      <c r="F671" s="98">
        <v>9160199</v>
      </c>
      <c r="G671" s="97">
        <v>42732</v>
      </c>
      <c r="H671" s="99" t="s">
        <v>941</v>
      </c>
      <c r="I671" s="99" t="s">
        <v>1021</v>
      </c>
      <c r="J671" s="100" t="s">
        <v>1022</v>
      </c>
      <c r="K671" s="101">
        <v>1339500</v>
      </c>
    </row>
    <row r="672" spans="1:11" s="45" customFormat="1" ht="33">
      <c r="A672" s="30" t="s">
        <v>3122</v>
      </c>
      <c r="B672" s="36" t="s">
        <v>260</v>
      </c>
      <c r="C672" s="102" t="s">
        <v>949</v>
      </c>
      <c r="D672" s="103">
        <v>42460</v>
      </c>
      <c r="E672" s="96" t="s">
        <v>61</v>
      </c>
      <c r="F672" s="98">
        <v>9160200</v>
      </c>
      <c r="G672" s="97">
        <v>42732</v>
      </c>
      <c r="H672" s="99" t="s">
        <v>941</v>
      </c>
      <c r="I672" s="99" t="s">
        <v>1052</v>
      </c>
      <c r="J672" s="100" t="s">
        <v>1014</v>
      </c>
      <c r="K672" s="101">
        <v>160193</v>
      </c>
    </row>
    <row r="673" spans="1:11" s="45" customFormat="1" ht="33">
      <c r="A673" s="30" t="s">
        <v>3122</v>
      </c>
      <c r="B673" s="36" t="s">
        <v>260</v>
      </c>
      <c r="C673" s="102" t="s">
        <v>949</v>
      </c>
      <c r="D673" s="103">
        <v>42460</v>
      </c>
      <c r="E673" s="96" t="s">
        <v>61</v>
      </c>
      <c r="F673" s="98">
        <v>9160201</v>
      </c>
      <c r="G673" s="97">
        <v>42732</v>
      </c>
      <c r="H673" s="99" t="s">
        <v>956</v>
      </c>
      <c r="I673" s="99" t="s">
        <v>954</v>
      </c>
      <c r="J673" s="100" t="s">
        <v>955</v>
      </c>
      <c r="K673" s="101">
        <v>2163359</v>
      </c>
    </row>
    <row r="674" spans="1:11" s="45" customFormat="1" ht="33">
      <c r="A674" s="30" t="s">
        <v>3122</v>
      </c>
      <c r="B674" s="36" t="s">
        <v>260</v>
      </c>
      <c r="C674" s="102" t="s">
        <v>949</v>
      </c>
      <c r="D674" s="103">
        <v>42460</v>
      </c>
      <c r="E674" s="96" t="s">
        <v>61</v>
      </c>
      <c r="F674" s="98">
        <v>9160202</v>
      </c>
      <c r="G674" s="97">
        <v>42733</v>
      </c>
      <c r="H674" s="99" t="s">
        <v>941</v>
      </c>
      <c r="I674" s="99" t="s">
        <v>977</v>
      </c>
      <c r="J674" s="100" t="s">
        <v>978</v>
      </c>
      <c r="K674" s="101">
        <v>137047</v>
      </c>
    </row>
    <row r="675" spans="1:11" s="45" customFormat="1" ht="33">
      <c r="A675" s="30" t="s">
        <v>3122</v>
      </c>
      <c r="B675" s="36" t="s">
        <v>260</v>
      </c>
      <c r="C675" s="102" t="s">
        <v>949</v>
      </c>
      <c r="D675" s="103">
        <v>42460</v>
      </c>
      <c r="E675" s="96" t="s">
        <v>61</v>
      </c>
      <c r="F675" s="98">
        <v>9160203</v>
      </c>
      <c r="G675" s="97">
        <v>42733</v>
      </c>
      <c r="H675" s="99" t="s">
        <v>1036</v>
      </c>
      <c r="I675" s="99" t="s">
        <v>1019</v>
      </c>
      <c r="J675" s="100" t="s">
        <v>1020</v>
      </c>
      <c r="K675" s="101">
        <v>192100</v>
      </c>
    </row>
    <row r="676" spans="1:11" s="45" customFormat="1" ht="16.5">
      <c r="A676" s="30" t="s">
        <v>3122</v>
      </c>
      <c r="B676" s="94" t="s">
        <v>33</v>
      </c>
      <c r="C676" s="96" t="s">
        <v>34</v>
      </c>
      <c r="D676" s="97" t="s">
        <v>34</v>
      </c>
      <c r="E676" s="96" t="s">
        <v>61</v>
      </c>
      <c r="F676" s="98">
        <v>9160204</v>
      </c>
      <c r="G676" s="97">
        <v>42733</v>
      </c>
      <c r="H676" s="99" t="s">
        <v>1053</v>
      </c>
      <c r="I676" s="99" t="s">
        <v>1054</v>
      </c>
      <c r="J676" s="100" t="s">
        <v>1055</v>
      </c>
      <c r="K676" s="101">
        <v>149990</v>
      </c>
    </row>
    <row r="677" spans="1:11" s="45" customFormat="1" ht="33">
      <c r="A677" s="30" t="s">
        <v>3122</v>
      </c>
      <c r="B677" s="36" t="s">
        <v>260</v>
      </c>
      <c r="C677" s="102" t="s">
        <v>949</v>
      </c>
      <c r="D677" s="103">
        <v>42460</v>
      </c>
      <c r="E677" s="96" t="s">
        <v>61</v>
      </c>
      <c r="F677" s="98">
        <v>9160205</v>
      </c>
      <c r="G677" s="97">
        <v>42733</v>
      </c>
      <c r="H677" s="99" t="s">
        <v>1056</v>
      </c>
      <c r="I677" s="99" t="s">
        <v>1057</v>
      </c>
      <c r="J677" s="100" t="s">
        <v>1058</v>
      </c>
      <c r="K677" s="101">
        <v>1807144</v>
      </c>
    </row>
    <row r="678" spans="1:11" s="45" customFormat="1" ht="33">
      <c r="A678" s="30" t="s">
        <v>3122</v>
      </c>
      <c r="B678" s="36" t="s">
        <v>260</v>
      </c>
      <c r="C678" s="102" t="s">
        <v>949</v>
      </c>
      <c r="D678" s="103">
        <v>42460</v>
      </c>
      <c r="E678" s="96" t="s">
        <v>61</v>
      </c>
      <c r="F678" s="98">
        <v>9160206</v>
      </c>
      <c r="G678" s="97">
        <v>42733</v>
      </c>
      <c r="H678" s="99" t="s">
        <v>941</v>
      </c>
      <c r="I678" s="99" t="s">
        <v>954</v>
      </c>
      <c r="J678" s="100" t="s">
        <v>955</v>
      </c>
      <c r="K678" s="101">
        <v>370852</v>
      </c>
    </row>
    <row r="679" spans="1:11" s="45" customFormat="1" ht="33">
      <c r="A679" s="30" t="s">
        <v>3122</v>
      </c>
      <c r="B679" s="36" t="s">
        <v>260</v>
      </c>
      <c r="C679" s="102" t="s">
        <v>949</v>
      </c>
      <c r="D679" s="103">
        <v>42460</v>
      </c>
      <c r="E679" s="96" t="s">
        <v>61</v>
      </c>
      <c r="F679" s="98">
        <v>9160207</v>
      </c>
      <c r="G679" s="97">
        <v>42734</v>
      </c>
      <c r="H679" s="99" t="s">
        <v>1044</v>
      </c>
      <c r="I679" s="99" t="s">
        <v>1045</v>
      </c>
      <c r="J679" s="100" t="s">
        <v>176</v>
      </c>
      <c r="K679" s="101">
        <v>6000000</v>
      </c>
    </row>
    <row r="680" spans="1:11" s="45" customFormat="1" ht="33">
      <c r="A680" s="30" t="s">
        <v>3122</v>
      </c>
      <c r="B680" s="35" t="s">
        <v>3</v>
      </c>
      <c r="C680" s="96" t="s">
        <v>34</v>
      </c>
      <c r="D680" s="97" t="s">
        <v>34</v>
      </c>
      <c r="E680" s="96" t="s">
        <v>61</v>
      </c>
      <c r="F680" s="98">
        <v>9160209</v>
      </c>
      <c r="G680" s="97">
        <v>42734</v>
      </c>
      <c r="H680" s="99" t="s">
        <v>1059</v>
      </c>
      <c r="I680" s="99" t="s">
        <v>1050</v>
      </c>
      <c r="J680" s="104" t="s">
        <v>1051</v>
      </c>
      <c r="K680" s="101">
        <v>479994</v>
      </c>
    </row>
    <row r="681" spans="1:11" s="45" customFormat="1" ht="33">
      <c r="A681" s="30" t="s">
        <v>3122</v>
      </c>
      <c r="B681" s="36" t="s">
        <v>260</v>
      </c>
      <c r="C681" s="102" t="s">
        <v>949</v>
      </c>
      <c r="D681" s="103">
        <v>42460</v>
      </c>
      <c r="E681" s="96" t="s">
        <v>61</v>
      </c>
      <c r="F681" s="98">
        <v>9160210</v>
      </c>
      <c r="G681" s="97">
        <v>42734</v>
      </c>
      <c r="H681" s="99" t="s">
        <v>1060</v>
      </c>
      <c r="I681" s="99" t="s">
        <v>971</v>
      </c>
      <c r="J681" s="100" t="s">
        <v>972</v>
      </c>
      <c r="K681" s="101">
        <v>454448</v>
      </c>
    </row>
    <row r="682" spans="1:11" s="45" customFormat="1" ht="16.5">
      <c r="A682" s="30" t="s">
        <v>3122</v>
      </c>
      <c r="B682" s="94" t="s">
        <v>33</v>
      </c>
      <c r="C682" s="96" t="s">
        <v>34</v>
      </c>
      <c r="D682" s="97" t="s">
        <v>34</v>
      </c>
      <c r="E682" s="96" t="s">
        <v>62</v>
      </c>
      <c r="F682" s="98">
        <v>9160375</v>
      </c>
      <c r="G682" s="97">
        <v>42711</v>
      </c>
      <c r="H682" s="99" t="s">
        <v>1061</v>
      </c>
      <c r="I682" s="99" t="s">
        <v>1005</v>
      </c>
      <c r="J682" s="100" t="s">
        <v>1006</v>
      </c>
      <c r="K682" s="101">
        <v>824000</v>
      </c>
    </row>
    <row r="683" spans="1:11" s="45" customFormat="1" ht="33">
      <c r="A683" s="30" t="s">
        <v>3122</v>
      </c>
      <c r="B683" s="36" t="s">
        <v>35</v>
      </c>
      <c r="C683" s="96" t="s">
        <v>1062</v>
      </c>
      <c r="D683" s="97">
        <v>42710</v>
      </c>
      <c r="E683" s="96" t="s">
        <v>62</v>
      </c>
      <c r="F683" s="98">
        <v>9160376</v>
      </c>
      <c r="G683" s="97">
        <v>42711</v>
      </c>
      <c r="H683" s="99" t="s">
        <v>1063</v>
      </c>
      <c r="I683" s="99" t="s">
        <v>1064</v>
      </c>
      <c r="J683" s="100" t="s">
        <v>1065</v>
      </c>
      <c r="K683" s="101">
        <v>139468</v>
      </c>
    </row>
    <row r="684" spans="1:11" s="45" customFormat="1" ht="33">
      <c r="A684" s="30" t="s">
        <v>3122</v>
      </c>
      <c r="B684" s="36" t="s">
        <v>59</v>
      </c>
      <c r="C684" s="96" t="s">
        <v>1066</v>
      </c>
      <c r="D684" s="97">
        <v>42709</v>
      </c>
      <c r="E684" s="96" t="s">
        <v>62</v>
      </c>
      <c r="F684" s="98">
        <v>9160377</v>
      </c>
      <c r="G684" s="97">
        <v>42711</v>
      </c>
      <c r="H684" s="99" t="s">
        <v>1067</v>
      </c>
      <c r="I684" s="99" t="s">
        <v>1068</v>
      </c>
      <c r="J684" s="100" t="s">
        <v>1069</v>
      </c>
      <c r="K684" s="101">
        <v>7314755</v>
      </c>
    </row>
    <row r="685" spans="1:11" s="45" customFormat="1" ht="33">
      <c r="A685" s="30" t="s">
        <v>3122</v>
      </c>
      <c r="B685" s="36" t="s">
        <v>260</v>
      </c>
      <c r="C685" s="102" t="s">
        <v>949</v>
      </c>
      <c r="D685" s="103">
        <v>42460</v>
      </c>
      <c r="E685" s="96" t="s">
        <v>62</v>
      </c>
      <c r="F685" s="98">
        <v>9160378</v>
      </c>
      <c r="G685" s="97">
        <v>42711</v>
      </c>
      <c r="H685" s="99" t="s">
        <v>1070</v>
      </c>
      <c r="I685" s="99" t="s">
        <v>1071</v>
      </c>
      <c r="J685" s="100" t="s">
        <v>1072</v>
      </c>
      <c r="K685" s="101">
        <v>441058</v>
      </c>
    </row>
    <row r="686" spans="1:11" s="45" customFormat="1" ht="33">
      <c r="A686" s="30" t="s">
        <v>3122</v>
      </c>
      <c r="B686" s="36" t="s">
        <v>35</v>
      </c>
      <c r="C686" s="96" t="s">
        <v>992</v>
      </c>
      <c r="D686" s="97">
        <v>42695</v>
      </c>
      <c r="E686" s="96" t="s">
        <v>62</v>
      </c>
      <c r="F686" s="98">
        <v>9160379</v>
      </c>
      <c r="G686" s="97">
        <v>42713</v>
      </c>
      <c r="H686" s="99" t="s">
        <v>1073</v>
      </c>
      <c r="I686" s="99" t="s">
        <v>1074</v>
      </c>
      <c r="J686" s="104" t="s">
        <v>1075</v>
      </c>
      <c r="K686" s="105">
        <v>1742220</v>
      </c>
    </row>
    <row r="687" spans="1:11" s="45" customFormat="1" ht="33">
      <c r="A687" s="30" t="s">
        <v>3122</v>
      </c>
      <c r="B687" s="36" t="s">
        <v>35</v>
      </c>
      <c r="C687" s="96" t="s">
        <v>992</v>
      </c>
      <c r="D687" s="97">
        <v>42695</v>
      </c>
      <c r="E687" s="96" t="s">
        <v>62</v>
      </c>
      <c r="F687" s="98">
        <v>9160380</v>
      </c>
      <c r="G687" s="97">
        <v>42713</v>
      </c>
      <c r="H687" s="99" t="s">
        <v>1076</v>
      </c>
      <c r="I687" s="99" t="s">
        <v>1077</v>
      </c>
      <c r="J687" s="104" t="s">
        <v>1078</v>
      </c>
      <c r="K687" s="101">
        <v>1508801</v>
      </c>
    </row>
    <row r="688" spans="1:11" s="45" customFormat="1" ht="33">
      <c r="A688" s="30" t="s">
        <v>3122</v>
      </c>
      <c r="B688" s="36" t="s">
        <v>35</v>
      </c>
      <c r="C688" s="96" t="s">
        <v>1079</v>
      </c>
      <c r="D688" s="97">
        <v>42713</v>
      </c>
      <c r="E688" s="96" t="s">
        <v>62</v>
      </c>
      <c r="F688" s="98">
        <v>9160381</v>
      </c>
      <c r="G688" s="97">
        <v>42716</v>
      </c>
      <c r="H688" s="99" t="s">
        <v>1080</v>
      </c>
      <c r="I688" s="99" t="s">
        <v>1064</v>
      </c>
      <c r="J688" s="100" t="s">
        <v>1065</v>
      </c>
      <c r="K688" s="101">
        <v>685678</v>
      </c>
    </row>
    <row r="689" spans="1:11" s="45" customFormat="1" ht="33">
      <c r="A689" s="30" t="s">
        <v>3122</v>
      </c>
      <c r="B689" s="36" t="s">
        <v>260</v>
      </c>
      <c r="C689" s="102" t="s">
        <v>949</v>
      </c>
      <c r="D689" s="103">
        <v>42460</v>
      </c>
      <c r="E689" s="96" t="s">
        <v>62</v>
      </c>
      <c r="F689" s="98">
        <v>9160383</v>
      </c>
      <c r="G689" s="97">
        <v>42716</v>
      </c>
      <c r="H689" s="99" t="s">
        <v>1081</v>
      </c>
      <c r="I689" s="99" t="s">
        <v>1082</v>
      </c>
      <c r="J689" s="100" t="s">
        <v>1083</v>
      </c>
      <c r="K689" s="101">
        <v>400459</v>
      </c>
    </row>
    <row r="690" spans="1:11" s="45" customFormat="1" ht="33">
      <c r="A690" s="30" t="s">
        <v>3122</v>
      </c>
      <c r="B690" s="36" t="s">
        <v>260</v>
      </c>
      <c r="C690" s="102" t="s">
        <v>949</v>
      </c>
      <c r="D690" s="103">
        <v>42460</v>
      </c>
      <c r="E690" s="96" t="s">
        <v>62</v>
      </c>
      <c r="F690" s="98">
        <v>9160384</v>
      </c>
      <c r="G690" s="97">
        <v>42716</v>
      </c>
      <c r="H690" s="99" t="s">
        <v>1084</v>
      </c>
      <c r="I690" s="99" t="s">
        <v>1071</v>
      </c>
      <c r="J690" s="100" t="s">
        <v>1072</v>
      </c>
      <c r="K690" s="101">
        <v>347744</v>
      </c>
    </row>
    <row r="691" spans="1:11" s="45" customFormat="1" ht="33">
      <c r="A691" s="30" t="s">
        <v>3122</v>
      </c>
      <c r="B691" s="35" t="s">
        <v>3</v>
      </c>
      <c r="C691" s="96" t="s">
        <v>34</v>
      </c>
      <c r="D691" s="97" t="s">
        <v>34</v>
      </c>
      <c r="E691" s="96" t="s">
        <v>62</v>
      </c>
      <c r="F691" s="98">
        <v>9160385</v>
      </c>
      <c r="G691" s="97">
        <v>42716</v>
      </c>
      <c r="H691" s="99" t="s">
        <v>1085</v>
      </c>
      <c r="I691" s="99" t="s">
        <v>80</v>
      </c>
      <c r="J691" s="100" t="s">
        <v>81</v>
      </c>
      <c r="K691" s="101">
        <v>121887</v>
      </c>
    </row>
    <row r="692" spans="1:11" s="45" customFormat="1" ht="33">
      <c r="A692" s="30" t="s">
        <v>3122</v>
      </c>
      <c r="B692" s="35" t="s">
        <v>3</v>
      </c>
      <c r="C692" s="96" t="s">
        <v>34</v>
      </c>
      <c r="D692" s="97" t="s">
        <v>34</v>
      </c>
      <c r="E692" s="96" t="s">
        <v>62</v>
      </c>
      <c r="F692" s="98">
        <v>9160386</v>
      </c>
      <c r="G692" s="97">
        <v>42716</v>
      </c>
      <c r="H692" s="99" t="s">
        <v>1085</v>
      </c>
      <c r="I692" s="99" t="s">
        <v>80</v>
      </c>
      <c r="J692" s="100" t="s">
        <v>81</v>
      </c>
      <c r="K692" s="101">
        <v>218761</v>
      </c>
    </row>
    <row r="693" spans="1:11" s="45" customFormat="1" ht="49.5">
      <c r="A693" s="30" t="s">
        <v>3122</v>
      </c>
      <c r="B693" s="94" t="s">
        <v>33</v>
      </c>
      <c r="C693" s="96" t="s">
        <v>34</v>
      </c>
      <c r="D693" s="97" t="s">
        <v>34</v>
      </c>
      <c r="E693" s="96" t="s">
        <v>62</v>
      </c>
      <c r="F693" s="98">
        <v>9160387</v>
      </c>
      <c r="G693" s="97">
        <v>42717</v>
      </c>
      <c r="H693" s="99" t="s">
        <v>1086</v>
      </c>
      <c r="I693" s="99" t="s">
        <v>1087</v>
      </c>
      <c r="J693" s="104" t="s">
        <v>1088</v>
      </c>
      <c r="K693" s="101">
        <v>2002000</v>
      </c>
    </row>
    <row r="694" spans="1:11" s="45" customFormat="1" ht="33">
      <c r="A694" s="30" t="s">
        <v>3122</v>
      </c>
      <c r="B694" s="36" t="s">
        <v>35</v>
      </c>
      <c r="C694" s="96" t="s">
        <v>992</v>
      </c>
      <c r="D694" s="97">
        <v>42695</v>
      </c>
      <c r="E694" s="96" t="s">
        <v>62</v>
      </c>
      <c r="F694" s="98">
        <v>9160388</v>
      </c>
      <c r="G694" s="97">
        <v>42717</v>
      </c>
      <c r="H694" s="99" t="s">
        <v>1089</v>
      </c>
      <c r="I694" s="99" t="s">
        <v>1090</v>
      </c>
      <c r="J694" s="104" t="s">
        <v>1091</v>
      </c>
      <c r="K694" s="101">
        <v>6120000</v>
      </c>
    </row>
    <row r="695" spans="1:11" s="45" customFormat="1" ht="33">
      <c r="A695" s="30" t="s">
        <v>3122</v>
      </c>
      <c r="B695" s="36" t="s">
        <v>260</v>
      </c>
      <c r="C695" s="102" t="s">
        <v>949</v>
      </c>
      <c r="D695" s="103">
        <v>42460</v>
      </c>
      <c r="E695" s="96" t="s">
        <v>62</v>
      </c>
      <c r="F695" s="98">
        <v>9160389</v>
      </c>
      <c r="G695" s="97">
        <v>42717</v>
      </c>
      <c r="H695" s="99" t="s">
        <v>1092</v>
      </c>
      <c r="I695" s="99" t="s">
        <v>1093</v>
      </c>
      <c r="J695" s="100" t="s">
        <v>1094</v>
      </c>
      <c r="K695" s="101">
        <v>2157300</v>
      </c>
    </row>
    <row r="696" spans="1:11" s="45" customFormat="1" ht="33">
      <c r="A696" s="30" t="s">
        <v>3122</v>
      </c>
      <c r="B696" s="36" t="s">
        <v>260</v>
      </c>
      <c r="C696" s="102" t="s">
        <v>949</v>
      </c>
      <c r="D696" s="103">
        <v>42460</v>
      </c>
      <c r="E696" s="96" t="s">
        <v>62</v>
      </c>
      <c r="F696" s="98">
        <v>9160390</v>
      </c>
      <c r="G696" s="97">
        <v>42718</v>
      </c>
      <c r="H696" s="99" t="s">
        <v>1095</v>
      </c>
      <c r="I696" s="99" t="s">
        <v>1071</v>
      </c>
      <c r="J696" s="100" t="s">
        <v>1072</v>
      </c>
      <c r="K696" s="101">
        <v>390666</v>
      </c>
    </row>
    <row r="697" spans="1:11" s="45" customFormat="1" ht="33">
      <c r="A697" s="30" t="s">
        <v>3122</v>
      </c>
      <c r="B697" s="36" t="s">
        <v>35</v>
      </c>
      <c r="C697" s="96" t="s">
        <v>1096</v>
      </c>
      <c r="D697" s="97">
        <v>42710</v>
      </c>
      <c r="E697" s="96" t="s">
        <v>62</v>
      </c>
      <c r="F697" s="98">
        <v>9160392</v>
      </c>
      <c r="G697" s="97">
        <v>42719</v>
      </c>
      <c r="H697" s="99" t="s">
        <v>1097</v>
      </c>
      <c r="I697" s="99" t="s">
        <v>1098</v>
      </c>
      <c r="J697" s="104" t="s">
        <v>1099</v>
      </c>
      <c r="K697" s="101">
        <v>1172645</v>
      </c>
    </row>
    <row r="698" spans="1:11" s="45" customFormat="1" ht="33">
      <c r="A698" s="30" t="s">
        <v>3122</v>
      </c>
      <c r="B698" s="35" t="s">
        <v>3</v>
      </c>
      <c r="C698" s="96" t="s">
        <v>34</v>
      </c>
      <c r="D698" s="97" t="s">
        <v>34</v>
      </c>
      <c r="E698" s="96" t="s">
        <v>62</v>
      </c>
      <c r="F698" s="98">
        <v>9160393</v>
      </c>
      <c r="G698" s="97">
        <v>42719</v>
      </c>
      <c r="H698" s="99" t="s">
        <v>1100</v>
      </c>
      <c r="I698" s="99" t="s">
        <v>1101</v>
      </c>
      <c r="J698" s="104" t="s">
        <v>1102</v>
      </c>
      <c r="K698" s="101">
        <v>180224</v>
      </c>
    </row>
    <row r="699" spans="1:11" s="45" customFormat="1" ht="16.5">
      <c r="A699" s="30" t="s">
        <v>3122</v>
      </c>
      <c r="B699" s="36" t="s">
        <v>59</v>
      </c>
      <c r="C699" s="96" t="s">
        <v>1103</v>
      </c>
      <c r="D699" s="97">
        <v>42718</v>
      </c>
      <c r="E699" s="96" t="s">
        <v>62</v>
      </c>
      <c r="F699" s="98">
        <v>9160394</v>
      </c>
      <c r="G699" s="97">
        <v>42719</v>
      </c>
      <c r="H699" s="99" t="s">
        <v>1104</v>
      </c>
      <c r="I699" s="99" t="s">
        <v>1068</v>
      </c>
      <c r="J699" s="100" t="s">
        <v>1069</v>
      </c>
      <c r="K699" s="101">
        <v>25136387</v>
      </c>
    </row>
    <row r="700" spans="1:11" s="45" customFormat="1" ht="33">
      <c r="A700" s="30" t="s">
        <v>3122</v>
      </c>
      <c r="B700" s="94" t="s">
        <v>33</v>
      </c>
      <c r="C700" s="96" t="s">
        <v>34</v>
      </c>
      <c r="D700" s="97" t="s">
        <v>34</v>
      </c>
      <c r="E700" s="96" t="s">
        <v>62</v>
      </c>
      <c r="F700" s="98">
        <v>9160395</v>
      </c>
      <c r="G700" s="97">
        <v>42720</v>
      </c>
      <c r="H700" s="99" t="s">
        <v>1105</v>
      </c>
      <c r="I700" s="99" t="s">
        <v>974</v>
      </c>
      <c r="J700" s="100" t="s">
        <v>975</v>
      </c>
      <c r="K700" s="101">
        <v>470000</v>
      </c>
    </row>
    <row r="701" spans="1:11" s="45" customFormat="1" ht="16.5">
      <c r="A701" s="30" t="s">
        <v>3122</v>
      </c>
      <c r="B701" s="36" t="s">
        <v>59</v>
      </c>
      <c r="C701" s="96" t="s">
        <v>1106</v>
      </c>
      <c r="D701" s="97">
        <v>42720</v>
      </c>
      <c r="E701" s="96" t="s">
        <v>62</v>
      </c>
      <c r="F701" s="98">
        <v>9160396</v>
      </c>
      <c r="G701" s="97">
        <v>42723</v>
      </c>
      <c r="H701" s="99" t="s">
        <v>1107</v>
      </c>
      <c r="I701" s="99" t="s">
        <v>1108</v>
      </c>
      <c r="J701" s="100" t="s">
        <v>1109</v>
      </c>
      <c r="K701" s="101">
        <v>3651824</v>
      </c>
    </row>
    <row r="702" spans="1:11" s="45" customFormat="1" ht="33">
      <c r="A702" s="30" t="s">
        <v>3122</v>
      </c>
      <c r="B702" s="35" t="s">
        <v>3</v>
      </c>
      <c r="C702" s="96" t="s">
        <v>34</v>
      </c>
      <c r="D702" s="97" t="s">
        <v>34</v>
      </c>
      <c r="E702" s="96" t="s">
        <v>62</v>
      </c>
      <c r="F702" s="98">
        <v>9160397</v>
      </c>
      <c r="G702" s="97">
        <v>42725</v>
      </c>
      <c r="H702" s="99" t="s">
        <v>1085</v>
      </c>
      <c r="I702" s="99" t="s">
        <v>80</v>
      </c>
      <c r="J702" s="100" t="s">
        <v>81</v>
      </c>
      <c r="K702" s="101">
        <v>173866</v>
      </c>
    </row>
    <row r="703" spans="1:11" s="45" customFormat="1" ht="33">
      <c r="A703" s="30" t="s">
        <v>3122</v>
      </c>
      <c r="B703" s="35" t="s">
        <v>3</v>
      </c>
      <c r="C703" s="96" t="s">
        <v>34</v>
      </c>
      <c r="D703" s="97" t="s">
        <v>34</v>
      </c>
      <c r="E703" s="96" t="s">
        <v>62</v>
      </c>
      <c r="F703" s="98">
        <v>9160398</v>
      </c>
      <c r="G703" s="97">
        <v>42725</v>
      </c>
      <c r="H703" s="99" t="s">
        <v>1110</v>
      </c>
      <c r="I703" s="99" t="s">
        <v>80</v>
      </c>
      <c r="J703" s="100" t="s">
        <v>81</v>
      </c>
      <c r="K703" s="101">
        <v>170866</v>
      </c>
    </row>
    <row r="704" spans="1:11" s="45" customFormat="1" ht="33">
      <c r="A704" s="30" t="s">
        <v>3122</v>
      </c>
      <c r="B704" s="35" t="s">
        <v>3</v>
      </c>
      <c r="C704" s="96" t="s">
        <v>34</v>
      </c>
      <c r="D704" s="97" t="s">
        <v>34</v>
      </c>
      <c r="E704" s="96" t="s">
        <v>62</v>
      </c>
      <c r="F704" s="98">
        <v>9160399</v>
      </c>
      <c r="G704" s="97">
        <v>42725</v>
      </c>
      <c r="H704" s="99" t="s">
        <v>1085</v>
      </c>
      <c r="I704" s="99" t="s">
        <v>80</v>
      </c>
      <c r="J704" s="100" t="s">
        <v>81</v>
      </c>
      <c r="K704" s="101">
        <v>176656</v>
      </c>
    </row>
    <row r="705" spans="1:11" s="45" customFormat="1" ht="33">
      <c r="A705" s="30" t="s">
        <v>3122</v>
      </c>
      <c r="B705" s="35" t="s">
        <v>3</v>
      </c>
      <c r="C705" s="96" t="s">
        <v>34</v>
      </c>
      <c r="D705" s="97" t="s">
        <v>34</v>
      </c>
      <c r="E705" s="96" t="s">
        <v>62</v>
      </c>
      <c r="F705" s="98">
        <v>9160400</v>
      </c>
      <c r="G705" s="97">
        <v>42725</v>
      </c>
      <c r="H705" s="99" t="s">
        <v>1085</v>
      </c>
      <c r="I705" s="99" t="s">
        <v>80</v>
      </c>
      <c r="J705" s="100" t="s">
        <v>81</v>
      </c>
      <c r="K705" s="101">
        <v>188281</v>
      </c>
    </row>
    <row r="706" spans="1:11" s="45" customFormat="1" ht="33">
      <c r="A706" s="30" t="s">
        <v>3122</v>
      </c>
      <c r="B706" s="35" t="s">
        <v>3</v>
      </c>
      <c r="C706" s="96" t="s">
        <v>34</v>
      </c>
      <c r="D706" s="97" t="s">
        <v>34</v>
      </c>
      <c r="E706" s="96" t="s">
        <v>62</v>
      </c>
      <c r="F706" s="98">
        <v>9160401</v>
      </c>
      <c r="G706" s="97">
        <v>42725</v>
      </c>
      <c r="H706" s="99" t="s">
        <v>1111</v>
      </c>
      <c r="I706" s="99" t="s">
        <v>80</v>
      </c>
      <c r="J706" s="100" t="s">
        <v>81</v>
      </c>
      <c r="K706" s="101">
        <v>583952</v>
      </c>
    </row>
    <row r="707" spans="1:11" s="45" customFormat="1" ht="33">
      <c r="A707" s="30" t="s">
        <v>3122</v>
      </c>
      <c r="B707" s="36" t="s">
        <v>260</v>
      </c>
      <c r="C707" s="102" t="s">
        <v>949</v>
      </c>
      <c r="D707" s="103">
        <v>42460</v>
      </c>
      <c r="E707" s="96" t="s">
        <v>61</v>
      </c>
      <c r="F707" s="98">
        <v>9160403</v>
      </c>
      <c r="G707" s="97">
        <v>42725</v>
      </c>
      <c r="H707" s="99" t="s">
        <v>1112</v>
      </c>
      <c r="I707" s="99" t="s">
        <v>1019</v>
      </c>
      <c r="J707" s="100" t="s">
        <v>1020</v>
      </c>
      <c r="K707" s="101">
        <v>2379232</v>
      </c>
    </row>
    <row r="708" spans="1:11" s="45" customFormat="1" ht="16.5">
      <c r="A708" s="30" t="s">
        <v>3122</v>
      </c>
      <c r="B708" s="94" t="s">
        <v>33</v>
      </c>
      <c r="C708" s="96" t="s">
        <v>34</v>
      </c>
      <c r="D708" s="97" t="s">
        <v>34</v>
      </c>
      <c r="E708" s="96" t="s">
        <v>62</v>
      </c>
      <c r="F708" s="98">
        <v>9160404</v>
      </c>
      <c r="G708" s="97">
        <v>42725</v>
      </c>
      <c r="H708" s="99" t="s">
        <v>1113</v>
      </c>
      <c r="I708" s="99" t="s">
        <v>1114</v>
      </c>
      <c r="J708" s="100" t="s">
        <v>1115</v>
      </c>
      <c r="K708" s="101">
        <v>973007</v>
      </c>
    </row>
    <row r="709" spans="1:11" s="45" customFormat="1" ht="16.5">
      <c r="A709" s="30" t="s">
        <v>3122</v>
      </c>
      <c r="B709" s="36" t="s">
        <v>35</v>
      </c>
      <c r="C709" s="96" t="s">
        <v>1116</v>
      </c>
      <c r="D709" s="97">
        <v>42725</v>
      </c>
      <c r="E709" s="96" t="s">
        <v>62</v>
      </c>
      <c r="F709" s="98">
        <v>9160405</v>
      </c>
      <c r="G709" s="97">
        <v>42726</v>
      </c>
      <c r="H709" s="99" t="s">
        <v>1097</v>
      </c>
      <c r="I709" s="99" t="s">
        <v>1098</v>
      </c>
      <c r="J709" s="100" t="s">
        <v>1099</v>
      </c>
      <c r="K709" s="101">
        <v>475949</v>
      </c>
    </row>
    <row r="710" spans="1:11" s="45" customFormat="1" ht="16.5">
      <c r="A710" s="30" t="s">
        <v>3122</v>
      </c>
      <c r="B710" s="94" t="s">
        <v>33</v>
      </c>
      <c r="C710" s="96" t="s">
        <v>34</v>
      </c>
      <c r="D710" s="97" t="s">
        <v>34</v>
      </c>
      <c r="E710" s="96" t="s">
        <v>62</v>
      </c>
      <c r="F710" s="98">
        <v>9160407</v>
      </c>
      <c r="G710" s="97">
        <v>42726</v>
      </c>
      <c r="H710" s="99" t="s">
        <v>1117</v>
      </c>
      <c r="I710" s="99" t="s">
        <v>1118</v>
      </c>
      <c r="J710" s="100" t="s">
        <v>1119</v>
      </c>
      <c r="K710" s="101">
        <v>229000</v>
      </c>
    </row>
    <row r="711" spans="1:11" s="45" customFormat="1" ht="33">
      <c r="A711" s="30" t="s">
        <v>3122</v>
      </c>
      <c r="B711" s="94" t="s">
        <v>33</v>
      </c>
      <c r="C711" s="96" t="s">
        <v>34</v>
      </c>
      <c r="D711" s="97" t="s">
        <v>34</v>
      </c>
      <c r="E711" s="96" t="s">
        <v>62</v>
      </c>
      <c r="F711" s="98">
        <v>9160408</v>
      </c>
      <c r="G711" s="97">
        <v>42730</v>
      </c>
      <c r="H711" s="99" t="s">
        <v>1120</v>
      </c>
      <c r="I711" s="99" t="s">
        <v>1121</v>
      </c>
      <c r="J711" s="100" t="s">
        <v>1122</v>
      </c>
      <c r="K711" s="101">
        <v>44000</v>
      </c>
    </row>
    <row r="712" spans="1:11" s="45" customFormat="1" ht="33">
      <c r="A712" s="30" t="s">
        <v>3122</v>
      </c>
      <c r="B712" s="36" t="s">
        <v>35</v>
      </c>
      <c r="C712" s="96" t="s">
        <v>992</v>
      </c>
      <c r="D712" s="97">
        <v>42695</v>
      </c>
      <c r="E712" s="96" t="s">
        <v>62</v>
      </c>
      <c r="F712" s="98">
        <v>9160409</v>
      </c>
      <c r="G712" s="97">
        <v>42730</v>
      </c>
      <c r="H712" s="99" t="s">
        <v>1123</v>
      </c>
      <c r="I712" s="99" t="s">
        <v>1124</v>
      </c>
      <c r="J712" s="100" t="s">
        <v>1075</v>
      </c>
      <c r="K712" s="101">
        <v>616420</v>
      </c>
    </row>
    <row r="713" spans="1:11" s="45" customFormat="1" ht="33">
      <c r="A713" s="30" t="s">
        <v>3122</v>
      </c>
      <c r="B713" s="36" t="s">
        <v>260</v>
      </c>
      <c r="C713" s="102" t="s">
        <v>949</v>
      </c>
      <c r="D713" s="103">
        <v>42460</v>
      </c>
      <c r="E713" s="96" t="s">
        <v>62</v>
      </c>
      <c r="F713" s="98">
        <v>9160411</v>
      </c>
      <c r="G713" s="97">
        <v>42730</v>
      </c>
      <c r="H713" s="99" t="s">
        <v>1125</v>
      </c>
      <c r="I713" s="99" t="s">
        <v>1126</v>
      </c>
      <c r="J713" s="100" t="s">
        <v>1127</v>
      </c>
      <c r="K713" s="101">
        <v>473418</v>
      </c>
    </row>
    <row r="714" spans="1:11" s="45" customFormat="1" ht="33">
      <c r="A714" s="30" t="s">
        <v>3122</v>
      </c>
      <c r="B714" s="36" t="s">
        <v>35</v>
      </c>
      <c r="C714" s="96" t="s">
        <v>1128</v>
      </c>
      <c r="D714" s="97">
        <v>42730</v>
      </c>
      <c r="E714" s="96" t="s">
        <v>62</v>
      </c>
      <c r="F714" s="98">
        <v>9160412</v>
      </c>
      <c r="G714" s="97">
        <v>42731</v>
      </c>
      <c r="H714" s="99" t="s">
        <v>1129</v>
      </c>
      <c r="I714" s="99" t="s">
        <v>1130</v>
      </c>
      <c r="J714" s="100" t="s">
        <v>1131</v>
      </c>
      <c r="K714" s="101">
        <v>218960</v>
      </c>
    </row>
    <row r="715" spans="1:11" s="45" customFormat="1" ht="16.5">
      <c r="A715" s="30" t="s">
        <v>3122</v>
      </c>
      <c r="B715" s="94" t="s">
        <v>33</v>
      </c>
      <c r="C715" s="96" t="s">
        <v>34</v>
      </c>
      <c r="D715" s="97" t="s">
        <v>34</v>
      </c>
      <c r="E715" s="96" t="s">
        <v>62</v>
      </c>
      <c r="F715" s="98">
        <v>9160413</v>
      </c>
      <c r="G715" s="97">
        <v>42732</v>
      </c>
      <c r="H715" s="99" t="s">
        <v>1132</v>
      </c>
      <c r="I715" s="99" t="s">
        <v>1005</v>
      </c>
      <c r="J715" s="100" t="s">
        <v>1006</v>
      </c>
      <c r="K715" s="101">
        <v>45000</v>
      </c>
    </row>
    <row r="716" spans="1:11" s="45" customFormat="1" ht="33">
      <c r="A716" s="30" t="s">
        <v>3122</v>
      </c>
      <c r="B716" s="36" t="s">
        <v>35</v>
      </c>
      <c r="C716" s="96" t="s">
        <v>1133</v>
      </c>
      <c r="D716" s="97">
        <v>42732</v>
      </c>
      <c r="E716" s="96" t="s">
        <v>62</v>
      </c>
      <c r="F716" s="98">
        <v>9160414</v>
      </c>
      <c r="G716" s="97">
        <v>42732</v>
      </c>
      <c r="H716" s="99" t="s">
        <v>1134</v>
      </c>
      <c r="I716" s="99" t="s">
        <v>1068</v>
      </c>
      <c r="J716" s="100" t="s">
        <v>1069</v>
      </c>
      <c r="K716" s="101">
        <v>617376</v>
      </c>
    </row>
    <row r="717" spans="1:11" s="45" customFormat="1" ht="33">
      <c r="A717" s="30" t="s">
        <v>3122</v>
      </c>
      <c r="B717" s="36" t="s">
        <v>35</v>
      </c>
      <c r="C717" s="96" t="s">
        <v>992</v>
      </c>
      <c r="D717" s="97">
        <v>42695</v>
      </c>
      <c r="E717" s="96" t="s">
        <v>62</v>
      </c>
      <c r="F717" s="98">
        <v>9160415</v>
      </c>
      <c r="G717" s="97">
        <v>42734</v>
      </c>
      <c r="H717" s="99" t="s">
        <v>1089</v>
      </c>
      <c r="I717" s="99" t="s">
        <v>1135</v>
      </c>
      <c r="J717" s="100" t="s">
        <v>1136</v>
      </c>
      <c r="K717" s="101">
        <v>180000</v>
      </c>
    </row>
    <row r="718" spans="1:11" s="45" customFormat="1" ht="33">
      <c r="A718" s="30" t="s">
        <v>3122</v>
      </c>
      <c r="B718" s="31" t="s">
        <v>2139</v>
      </c>
      <c r="C718" s="96" t="s">
        <v>34</v>
      </c>
      <c r="D718" s="97" t="s">
        <v>34</v>
      </c>
      <c r="E718" s="99" t="s">
        <v>1137</v>
      </c>
      <c r="F718" s="98">
        <v>2348</v>
      </c>
      <c r="G718" s="97">
        <v>42719</v>
      </c>
      <c r="H718" s="99" t="s">
        <v>1138</v>
      </c>
      <c r="I718" s="99" t="s">
        <v>1139</v>
      </c>
      <c r="J718" s="100" t="s">
        <v>1140</v>
      </c>
      <c r="K718" s="101">
        <v>19020</v>
      </c>
    </row>
    <row r="719" spans="1:11" s="45" customFormat="1" ht="33">
      <c r="A719" s="30" t="s">
        <v>3122</v>
      </c>
      <c r="B719" s="31" t="s">
        <v>2139</v>
      </c>
      <c r="C719" s="96" t="s">
        <v>34</v>
      </c>
      <c r="D719" s="97" t="s">
        <v>34</v>
      </c>
      <c r="E719" s="99" t="s">
        <v>1137</v>
      </c>
      <c r="F719" s="98">
        <v>2349</v>
      </c>
      <c r="G719" s="97">
        <v>42719</v>
      </c>
      <c r="H719" s="99" t="s">
        <v>1141</v>
      </c>
      <c r="I719" s="99" t="s">
        <v>1139</v>
      </c>
      <c r="J719" s="100" t="s">
        <v>1140</v>
      </c>
      <c r="K719" s="101">
        <v>15450</v>
      </c>
    </row>
    <row r="720" spans="1:11" s="45" customFormat="1" ht="33">
      <c r="A720" s="30" t="s">
        <v>3122</v>
      </c>
      <c r="B720" s="31" t="s">
        <v>2139</v>
      </c>
      <c r="C720" s="96" t="s">
        <v>34</v>
      </c>
      <c r="D720" s="97" t="s">
        <v>34</v>
      </c>
      <c r="E720" s="99" t="s">
        <v>1137</v>
      </c>
      <c r="F720" s="98">
        <v>2350</v>
      </c>
      <c r="G720" s="97">
        <v>42719</v>
      </c>
      <c r="H720" s="99" t="s">
        <v>1142</v>
      </c>
      <c r="I720" s="99" t="s">
        <v>1139</v>
      </c>
      <c r="J720" s="100" t="s">
        <v>1140</v>
      </c>
      <c r="K720" s="101">
        <v>15158</v>
      </c>
    </row>
    <row r="721" spans="1:11" s="45" customFormat="1" ht="33">
      <c r="A721" s="30" t="s">
        <v>3122</v>
      </c>
      <c r="B721" s="31" t="s">
        <v>2139</v>
      </c>
      <c r="C721" s="96" t="s">
        <v>34</v>
      </c>
      <c r="D721" s="97" t="s">
        <v>34</v>
      </c>
      <c r="E721" s="99" t="s">
        <v>1137</v>
      </c>
      <c r="F721" s="98">
        <v>2351</v>
      </c>
      <c r="G721" s="97">
        <v>42719</v>
      </c>
      <c r="H721" s="99" t="s">
        <v>1143</v>
      </c>
      <c r="I721" s="99" t="s">
        <v>1144</v>
      </c>
      <c r="J721" s="100" t="s">
        <v>1145</v>
      </c>
      <c r="K721" s="101">
        <v>98296</v>
      </c>
    </row>
    <row r="722" spans="1:11" s="45" customFormat="1" ht="33">
      <c r="A722" s="30" t="s">
        <v>3122</v>
      </c>
      <c r="B722" s="31" t="s">
        <v>2139</v>
      </c>
      <c r="C722" s="96" t="s">
        <v>34</v>
      </c>
      <c r="D722" s="97" t="s">
        <v>34</v>
      </c>
      <c r="E722" s="99" t="s">
        <v>1137</v>
      </c>
      <c r="F722" s="98">
        <v>2352</v>
      </c>
      <c r="G722" s="97">
        <v>42719</v>
      </c>
      <c r="H722" s="99" t="s">
        <v>1146</v>
      </c>
      <c r="I722" s="99" t="s">
        <v>1144</v>
      </c>
      <c r="J722" s="100" t="s">
        <v>1145</v>
      </c>
      <c r="K722" s="101">
        <v>20290</v>
      </c>
    </row>
    <row r="723" spans="1:11" s="45" customFormat="1" ht="33">
      <c r="A723" s="30" t="s">
        <v>3122</v>
      </c>
      <c r="B723" s="31" t="s">
        <v>2139</v>
      </c>
      <c r="C723" s="96" t="s">
        <v>34</v>
      </c>
      <c r="D723" s="97" t="s">
        <v>34</v>
      </c>
      <c r="E723" s="99" t="s">
        <v>1137</v>
      </c>
      <c r="F723" s="98">
        <v>2353</v>
      </c>
      <c r="G723" s="97">
        <v>42719</v>
      </c>
      <c r="H723" s="99" t="s">
        <v>1147</v>
      </c>
      <c r="I723" s="99" t="s">
        <v>1144</v>
      </c>
      <c r="J723" s="100" t="s">
        <v>1145</v>
      </c>
      <c r="K723" s="101">
        <v>372602</v>
      </c>
    </row>
    <row r="724" spans="1:11" s="45" customFormat="1" ht="33">
      <c r="A724" s="30" t="s">
        <v>3122</v>
      </c>
      <c r="B724" s="31" t="s">
        <v>2139</v>
      </c>
      <c r="C724" s="96" t="s">
        <v>34</v>
      </c>
      <c r="D724" s="97" t="s">
        <v>34</v>
      </c>
      <c r="E724" s="99" t="s">
        <v>1137</v>
      </c>
      <c r="F724" s="98">
        <v>2354</v>
      </c>
      <c r="G724" s="97">
        <v>42719</v>
      </c>
      <c r="H724" s="99" t="s">
        <v>1148</v>
      </c>
      <c r="I724" s="99" t="s">
        <v>1144</v>
      </c>
      <c r="J724" s="100" t="s">
        <v>1145</v>
      </c>
      <c r="K724" s="101">
        <v>242167</v>
      </c>
    </row>
    <row r="725" spans="1:11" s="45" customFormat="1" ht="33">
      <c r="A725" s="30" t="s">
        <v>3122</v>
      </c>
      <c r="B725" s="31" t="s">
        <v>2139</v>
      </c>
      <c r="C725" s="96" t="s">
        <v>34</v>
      </c>
      <c r="D725" s="97" t="s">
        <v>34</v>
      </c>
      <c r="E725" s="99" t="s">
        <v>1137</v>
      </c>
      <c r="F725" s="98">
        <v>2355</v>
      </c>
      <c r="G725" s="97">
        <v>42719</v>
      </c>
      <c r="H725" s="99" t="s">
        <v>1149</v>
      </c>
      <c r="I725" s="99" t="s">
        <v>1150</v>
      </c>
      <c r="J725" s="100" t="s">
        <v>450</v>
      </c>
      <c r="K725" s="101">
        <v>255200</v>
      </c>
    </row>
    <row r="726" spans="1:11" s="45" customFormat="1" ht="33">
      <c r="A726" s="30" t="s">
        <v>3122</v>
      </c>
      <c r="B726" s="31" t="s">
        <v>2139</v>
      </c>
      <c r="C726" s="96" t="s">
        <v>34</v>
      </c>
      <c r="D726" s="97" t="s">
        <v>34</v>
      </c>
      <c r="E726" s="99" t="s">
        <v>1137</v>
      </c>
      <c r="F726" s="98">
        <v>2356</v>
      </c>
      <c r="G726" s="97">
        <v>42719</v>
      </c>
      <c r="H726" s="99" t="s">
        <v>1151</v>
      </c>
      <c r="I726" s="99" t="s">
        <v>1150</v>
      </c>
      <c r="J726" s="100" t="s">
        <v>450</v>
      </c>
      <c r="K726" s="101">
        <v>411200</v>
      </c>
    </row>
    <row r="727" spans="1:11" s="45" customFormat="1" ht="33">
      <c r="A727" s="30" t="s">
        <v>3122</v>
      </c>
      <c r="B727" s="31" t="s">
        <v>2139</v>
      </c>
      <c r="C727" s="96" t="s">
        <v>34</v>
      </c>
      <c r="D727" s="97" t="s">
        <v>34</v>
      </c>
      <c r="E727" s="99" t="s">
        <v>1137</v>
      </c>
      <c r="F727" s="98">
        <v>2360</v>
      </c>
      <c r="G727" s="97">
        <v>42719</v>
      </c>
      <c r="H727" s="99" t="s">
        <v>1152</v>
      </c>
      <c r="I727" s="99" t="s">
        <v>1144</v>
      </c>
      <c r="J727" s="100" t="s">
        <v>1145</v>
      </c>
      <c r="K727" s="101">
        <v>684700</v>
      </c>
    </row>
    <row r="728" spans="1:11" s="45" customFormat="1" ht="33">
      <c r="A728" s="30" t="s">
        <v>3122</v>
      </c>
      <c r="B728" s="31" t="s">
        <v>2139</v>
      </c>
      <c r="C728" s="96" t="s">
        <v>34</v>
      </c>
      <c r="D728" s="97" t="s">
        <v>34</v>
      </c>
      <c r="E728" s="99" t="s">
        <v>1137</v>
      </c>
      <c r="F728" s="98">
        <v>2361</v>
      </c>
      <c r="G728" s="97">
        <v>42719</v>
      </c>
      <c r="H728" s="99" t="s">
        <v>1153</v>
      </c>
      <c r="I728" s="99" t="s">
        <v>1144</v>
      </c>
      <c r="J728" s="100" t="s">
        <v>1145</v>
      </c>
      <c r="K728" s="101">
        <v>763306</v>
      </c>
    </row>
    <row r="729" spans="1:11" s="45" customFormat="1" ht="33">
      <c r="A729" s="30" t="s">
        <v>3122</v>
      </c>
      <c r="B729" s="31" t="s">
        <v>2139</v>
      </c>
      <c r="C729" s="96" t="s">
        <v>34</v>
      </c>
      <c r="D729" s="97" t="s">
        <v>34</v>
      </c>
      <c r="E729" s="99" t="s">
        <v>1137</v>
      </c>
      <c r="F729" s="98">
        <v>2362</v>
      </c>
      <c r="G729" s="97">
        <v>42719</v>
      </c>
      <c r="H729" s="99" t="s">
        <v>1154</v>
      </c>
      <c r="I729" s="99" t="s">
        <v>1150</v>
      </c>
      <c r="J729" s="100" t="s">
        <v>450</v>
      </c>
      <c r="K729" s="101">
        <v>2309200</v>
      </c>
    </row>
    <row r="730" spans="1:11" s="45" customFormat="1" ht="33">
      <c r="A730" s="30" t="s">
        <v>3122</v>
      </c>
      <c r="B730" s="31" t="s">
        <v>2139</v>
      </c>
      <c r="C730" s="96" t="s">
        <v>34</v>
      </c>
      <c r="D730" s="97" t="s">
        <v>34</v>
      </c>
      <c r="E730" s="99" t="s">
        <v>1137</v>
      </c>
      <c r="F730" s="98">
        <v>2372</v>
      </c>
      <c r="G730" s="97">
        <v>42719</v>
      </c>
      <c r="H730" s="99" t="s">
        <v>1155</v>
      </c>
      <c r="I730" s="99" t="s">
        <v>1139</v>
      </c>
      <c r="J730" s="100" t="s">
        <v>1140</v>
      </c>
      <c r="K730" s="101">
        <v>14256</v>
      </c>
    </row>
    <row r="731" spans="1:11" s="45" customFormat="1" ht="33">
      <c r="A731" s="30" t="s">
        <v>3122</v>
      </c>
      <c r="B731" s="31" t="s">
        <v>2139</v>
      </c>
      <c r="C731" s="96" t="s">
        <v>34</v>
      </c>
      <c r="D731" s="97" t="s">
        <v>34</v>
      </c>
      <c r="E731" s="99" t="s">
        <v>1137</v>
      </c>
      <c r="F731" s="98">
        <v>2378</v>
      </c>
      <c r="G731" s="97">
        <v>42719</v>
      </c>
      <c r="H731" s="99" t="s">
        <v>1156</v>
      </c>
      <c r="I731" s="99" t="s">
        <v>1139</v>
      </c>
      <c r="J731" s="100" t="s">
        <v>1140</v>
      </c>
      <c r="K731" s="101">
        <v>18750</v>
      </c>
    </row>
    <row r="732" spans="1:11" s="45" customFormat="1" ht="33">
      <c r="A732" s="30" t="s">
        <v>3122</v>
      </c>
      <c r="B732" s="31" t="s">
        <v>2139</v>
      </c>
      <c r="C732" s="96" t="s">
        <v>34</v>
      </c>
      <c r="D732" s="97" t="s">
        <v>34</v>
      </c>
      <c r="E732" s="99" t="s">
        <v>1137</v>
      </c>
      <c r="F732" s="98">
        <v>2379</v>
      </c>
      <c r="G732" s="97">
        <v>42719</v>
      </c>
      <c r="H732" s="99" t="s">
        <v>1157</v>
      </c>
      <c r="I732" s="99" t="s">
        <v>1139</v>
      </c>
      <c r="J732" s="100" t="s">
        <v>1140</v>
      </c>
      <c r="K732" s="101">
        <v>1150</v>
      </c>
    </row>
    <row r="733" spans="1:11" s="45" customFormat="1" ht="33">
      <c r="A733" s="30" t="s">
        <v>3122</v>
      </c>
      <c r="B733" s="31" t="s">
        <v>2139</v>
      </c>
      <c r="C733" s="96" t="s">
        <v>34</v>
      </c>
      <c r="D733" s="97" t="s">
        <v>34</v>
      </c>
      <c r="E733" s="99" t="s">
        <v>1137</v>
      </c>
      <c r="F733" s="98">
        <v>2380</v>
      </c>
      <c r="G733" s="97">
        <v>42719</v>
      </c>
      <c r="H733" s="99" t="s">
        <v>1158</v>
      </c>
      <c r="I733" s="99" t="s">
        <v>1139</v>
      </c>
      <c r="J733" s="100" t="s">
        <v>1140</v>
      </c>
      <c r="K733" s="101">
        <v>10644</v>
      </c>
    </row>
    <row r="734" spans="1:11" s="45" customFormat="1" ht="33">
      <c r="A734" s="30" t="s">
        <v>3122</v>
      </c>
      <c r="B734" s="31" t="s">
        <v>2139</v>
      </c>
      <c r="C734" s="96" t="s">
        <v>34</v>
      </c>
      <c r="D734" s="97" t="s">
        <v>34</v>
      </c>
      <c r="E734" s="99" t="s">
        <v>1137</v>
      </c>
      <c r="F734" s="98">
        <v>2381</v>
      </c>
      <c r="G734" s="97">
        <v>42719</v>
      </c>
      <c r="H734" s="99" t="s">
        <v>1159</v>
      </c>
      <c r="I734" s="99" t="s">
        <v>1139</v>
      </c>
      <c r="J734" s="100" t="s">
        <v>1140</v>
      </c>
      <c r="K734" s="101">
        <v>307300</v>
      </c>
    </row>
    <row r="735" spans="1:11" s="45" customFormat="1" ht="33">
      <c r="A735" s="30" t="s">
        <v>3122</v>
      </c>
      <c r="B735" s="31" t="s">
        <v>2139</v>
      </c>
      <c r="C735" s="96" t="s">
        <v>34</v>
      </c>
      <c r="D735" s="97" t="s">
        <v>34</v>
      </c>
      <c r="E735" s="99" t="s">
        <v>1137</v>
      </c>
      <c r="F735" s="98">
        <v>2382</v>
      </c>
      <c r="G735" s="97">
        <v>42719</v>
      </c>
      <c r="H735" s="99" t="s">
        <v>1160</v>
      </c>
      <c r="I735" s="99" t="s">
        <v>1139</v>
      </c>
      <c r="J735" s="100" t="s">
        <v>1140</v>
      </c>
      <c r="K735" s="101">
        <v>3860</v>
      </c>
    </row>
    <row r="736" spans="1:11" s="45" customFormat="1" ht="33">
      <c r="A736" s="30" t="s">
        <v>3122</v>
      </c>
      <c r="B736" s="31" t="s">
        <v>2139</v>
      </c>
      <c r="C736" s="96" t="s">
        <v>34</v>
      </c>
      <c r="D736" s="97" t="s">
        <v>34</v>
      </c>
      <c r="E736" s="99" t="s">
        <v>1137</v>
      </c>
      <c r="F736" s="98">
        <v>2417</v>
      </c>
      <c r="G736" s="97">
        <v>42723</v>
      </c>
      <c r="H736" s="99" t="s">
        <v>1161</v>
      </c>
      <c r="I736" s="99" t="s">
        <v>1162</v>
      </c>
      <c r="J736" s="100" t="s">
        <v>1163</v>
      </c>
      <c r="K736" s="101">
        <v>81277</v>
      </c>
    </row>
    <row r="737" spans="1:11" s="45" customFormat="1" ht="33">
      <c r="A737" s="30" t="s">
        <v>3122</v>
      </c>
      <c r="B737" s="31" t="s">
        <v>2139</v>
      </c>
      <c r="C737" s="96" t="s">
        <v>34</v>
      </c>
      <c r="D737" s="97" t="s">
        <v>34</v>
      </c>
      <c r="E737" s="99" t="s">
        <v>1137</v>
      </c>
      <c r="F737" s="98">
        <v>2418</v>
      </c>
      <c r="G737" s="97">
        <v>42723</v>
      </c>
      <c r="H737" s="99" t="s">
        <v>1164</v>
      </c>
      <c r="I737" s="99" t="s">
        <v>1144</v>
      </c>
      <c r="J737" s="100" t="s">
        <v>1145</v>
      </c>
      <c r="K737" s="101">
        <v>145510</v>
      </c>
    </row>
    <row r="738" spans="1:11" s="45" customFormat="1" ht="33">
      <c r="A738" s="30" t="s">
        <v>3122</v>
      </c>
      <c r="B738" s="31" t="s">
        <v>2139</v>
      </c>
      <c r="C738" s="96" t="s">
        <v>34</v>
      </c>
      <c r="D738" s="97" t="s">
        <v>34</v>
      </c>
      <c r="E738" s="99" t="s">
        <v>1137</v>
      </c>
      <c r="F738" s="98">
        <v>2419</v>
      </c>
      <c r="G738" s="97">
        <v>42723</v>
      </c>
      <c r="H738" s="99" t="s">
        <v>1165</v>
      </c>
      <c r="I738" s="99" t="s">
        <v>1139</v>
      </c>
      <c r="J738" s="100" t="s">
        <v>1140</v>
      </c>
      <c r="K738" s="101">
        <v>21781</v>
      </c>
    </row>
    <row r="739" spans="1:11" s="45" customFormat="1" ht="33">
      <c r="A739" s="30" t="s">
        <v>3122</v>
      </c>
      <c r="B739" s="31" t="s">
        <v>2139</v>
      </c>
      <c r="C739" s="96" t="s">
        <v>34</v>
      </c>
      <c r="D739" s="97" t="s">
        <v>34</v>
      </c>
      <c r="E739" s="99" t="s">
        <v>1137</v>
      </c>
      <c r="F739" s="98">
        <v>2435</v>
      </c>
      <c r="G739" s="97">
        <v>42725</v>
      </c>
      <c r="H739" s="99" t="s">
        <v>1166</v>
      </c>
      <c r="I739" s="99" t="s">
        <v>64</v>
      </c>
      <c r="J739" s="106" t="s">
        <v>65</v>
      </c>
      <c r="K739" s="101">
        <v>1731072</v>
      </c>
    </row>
    <row r="740" spans="1:11" s="45" customFormat="1" ht="33">
      <c r="A740" s="30" t="s">
        <v>3122</v>
      </c>
      <c r="B740" s="31" t="s">
        <v>2139</v>
      </c>
      <c r="C740" s="96" t="s">
        <v>34</v>
      </c>
      <c r="D740" s="97" t="s">
        <v>34</v>
      </c>
      <c r="E740" s="99" t="s">
        <v>1137</v>
      </c>
      <c r="F740" s="98">
        <v>2436</v>
      </c>
      <c r="G740" s="97">
        <v>42725</v>
      </c>
      <c r="H740" s="99" t="s">
        <v>1167</v>
      </c>
      <c r="I740" s="99" t="s">
        <v>64</v>
      </c>
      <c r="J740" s="106" t="s">
        <v>65</v>
      </c>
      <c r="K740" s="101">
        <v>135432</v>
      </c>
    </row>
    <row r="741" spans="1:11" s="45" customFormat="1" ht="33">
      <c r="A741" s="30" t="s">
        <v>3122</v>
      </c>
      <c r="B741" s="31" t="s">
        <v>2139</v>
      </c>
      <c r="C741" s="96" t="s">
        <v>34</v>
      </c>
      <c r="D741" s="97" t="s">
        <v>34</v>
      </c>
      <c r="E741" s="99" t="s">
        <v>1137</v>
      </c>
      <c r="F741" s="98">
        <v>2437</v>
      </c>
      <c r="G741" s="97">
        <v>42725</v>
      </c>
      <c r="H741" s="99" t="s">
        <v>1168</v>
      </c>
      <c r="I741" s="99" t="s">
        <v>64</v>
      </c>
      <c r="J741" s="106" t="s">
        <v>65</v>
      </c>
      <c r="K741" s="101">
        <v>543764</v>
      </c>
    </row>
    <row r="742" spans="1:11" s="45" customFormat="1" ht="33">
      <c r="A742" s="30" t="s">
        <v>3122</v>
      </c>
      <c r="B742" s="31" t="s">
        <v>2139</v>
      </c>
      <c r="C742" s="96" t="s">
        <v>34</v>
      </c>
      <c r="D742" s="97" t="s">
        <v>34</v>
      </c>
      <c r="E742" s="99" t="s">
        <v>1137</v>
      </c>
      <c r="F742" s="98">
        <v>2448</v>
      </c>
      <c r="G742" s="97">
        <v>42730</v>
      </c>
      <c r="H742" s="99" t="s">
        <v>1169</v>
      </c>
      <c r="I742" s="99" t="s">
        <v>1144</v>
      </c>
      <c r="J742" s="100" t="s">
        <v>1145</v>
      </c>
      <c r="K742" s="101">
        <v>285864</v>
      </c>
    </row>
    <row r="743" spans="1:11" s="45" customFormat="1" ht="33">
      <c r="A743" s="30" t="s">
        <v>3122</v>
      </c>
      <c r="B743" s="31" t="s">
        <v>2139</v>
      </c>
      <c r="C743" s="96" t="s">
        <v>34</v>
      </c>
      <c r="D743" s="97" t="s">
        <v>34</v>
      </c>
      <c r="E743" s="99" t="s">
        <v>1137</v>
      </c>
      <c r="F743" s="98">
        <v>2449</v>
      </c>
      <c r="G743" s="97">
        <v>42730</v>
      </c>
      <c r="H743" s="99" t="s">
        <v>1170</v>
      </c>
      <c r="I743" s="99" t="s">
        <v>1139</v>
      </c>
      <c r="J743" s="100" t="s">
        <v>1140</v>
      </c>
      <c r="K743" s="101">
        <v>6192</v>
      </c>
    </row>
    <row r="744" spans="1:11" s="45" customFormat="1" ht="33">
      <c r="A744" s="30" t="s">
        <v>3122</v>
      </c>
      <c r="B744" s="31" t="s">
        <v>2139</v>
      </c>
      <c r="C744" s="96" t="s">
        <v>34</v>
      </c>
      <c r="D744" s="97" t="s">
        <v>34</v>
      </c>
      <c r="E744" s="99" t="s">
        <v>1137</v>
      </c>
      <c r="F744" s="98">
        <v>2450</v>
      </c>
      <c r="G744" s="97">
        <v>42730</v>
      </c>
      <c r="H744" s="99" t="s">
        <v>1171</v>
      </c>
      <c r="I744" s="99" t="s">
        <v>1139</v>
      </c>
      <c r="J744" s="100" t="s">
        <v>1140</v>
      </c>
      <c r="K744" s="101">
        <v>6569</v>
      </c>
    </row>
    <row r="745" spans="1:11" s="45" customFormat="1" ht="33">
      <c r="A745" s="30" t="s">
        <v>3122</v>
      </c>
      <c r="B745" s="31" t="s">
        <v>2139</v>
      </c>
      <c r="C745" s="96" t="s">
        <v>34</v>
      </c>
      <c r="D745" s="97" t="s">
        <v>34</v>
      </c>
      <c r="E745" s="99" t="s">
        <v>1137</v>
      </c>
      <c r="F745" s="98">
        <v>2463</v>
      </c>
      <c r="G745" s="97">
        <v>42732</v>
      </c>
      <c r="H745" s="99" t="s">
        <v>1172</v>
      </c>
      <c r="I745" s="99" t="s">
        <v>1144</v>
      </c>
      <c r="J745" s="100" t="s">
        <v>1145</v>
      </c>
      <c r="K745" s="101">
        <v>336762</v>
      </c>
    </row>
    <row r="746" spans="1:11" s="45" customFormat="1" ht="33">
      <c r="A746" s="30" t="s">
        <v>3122</v>
      </c>
      <c r="B746" s="31" t="s">
        <v>2139</v>
      </c>
      <c r="C746" s="96" t="s">
        <v>34</v>
      </c>
      <c r="D746" s="97" t="s">
        <v>34</v>
      </c>
      <c r="E746" s="99" t="s">
        <v>1137</v>
      </c>
      <c r="F746" s="98">
        <v>2464</v>
      </c>
      <c r="G746" s="97">
        <v>42732</v>
      </c>
      <c r="H746" s="99" t="s">
        <v>1173</v>
      </c>
      <c r="I746" s="99" t="s">
        <v>1139</v>
      </c>
      <c r="J746" s="100" t="s">
        <v>1140</v>
      </c>
      <c r="K746" s="101">
        <v>16638</v>
      </c>
    </row>
    <row r="747" spans="1:11" s="45" customFormat="1" ht="33">
      <c r="A747" s="30" t="s">
        <v>3122</v>
      </c>
      <c r="B747" s="31" t="s">
        <v>2139</v>
      </c>
      <c r="C747" s="96" t="s">
        <v>34</v>
      </c>
      <c r="D747" s="97" t="s">
        <v>34</v>
      </c>
      <c r="E747" s="99" t="s">
        <v>1137</v>
      </c>
      <c r="F747" s="98">
        <v>2535</v>
      </c>
      <c r="G747" s="97">
        <v>42732</v>
      </c>
      <c r="H747" s="99" t="s">
        <v>1174</v>
      </c>
      <c r="I747" s="99" t="s">
        <v>1144</v>
      </c>
      <c r="J747" s="100" t="s">
        <v>1145</v>
      </c>
      <c r="K747" s="101">
        <v>1235</v>
      </c>
    </row>
    <row r="748" spans="1:11" s="45" customFormat="1" ht="33">
      <c r="A748" s="30" t="s">
        <v>3122</v>
      </c>
      <c r="B748" s="31" t="s">
        <v>2139</v>
      </c>
      <c r="C748" s="96" t="s">
        <v>34</v>
      </c>
      <c r="D748" s="97" t="s">
        <v>34</v>
      </c>
      <c r="E748" s="99" t="s">
        <v>1137</v>
      </c>
      <c r="F748" s="98">
        <v>2547</v>
      </c>
      <c r="G748" s="97">
        <v>42733</v>
      </c>
      <c r="H748" s="99" t="s">
        <v>1175</v>
      </c>
      <c r="I748" s="99" t="s">
        <v>1176</v>
      </c>
      <c r="J748" s="104" t="s">
        <v>70</v>
      </c>
      <c r="K748" s="105">
        <v>507358</v>
      </c>
    </row>
    <row r="749" spans="1:11" s="45" customFormat="1" ht="33">
      <c r="A749" s="30" t="s">
        <v>3122</v>
      </c>
      <c r="B749" s="31" t="s">
        <v>2139</v>
      </c>
      <c r="C749" s="96" t="s">
        <v>34</v>
      </c>
      <c r="D749" s="97" t="s">
        <v>34</v>
      </c>
      <c r="E749" s="99" t="s">
        <v>1137</v>
      </c>
      <c r="F749" s="98">
        <v>2548</v>
      </c>
      <c r="G749" s="97">
        <v>42733</v>
      </c>
      <c r="H749" s="99" t="s">
        <v>1177</v>
      </c>
      <c r="I749" s="99" t="s">
        <v>1176</v>
      </c>
      <c r="J749" s="104" t="s">
        <v>70</v>
      </c>
      <c r="K749" s="105">
        <v>518679</v>
      </c>
    </row>
    <row r="750" spans="1:11" s="45" customFormat="1" ht="33">
      <c r="A750" s="30" t="s">
        <v>3122</v>
      </c>
      <c r="B750" s="31" t="s">
        <v>2139</v>
      </c>
      <c r="C750" s="96" t="s">
        <v>34</v>
      </c>
      <c r="D750" s="97" t="s">
        <v>34</v>
      </c>
      <c r="E750" s="99" t="s">
        <v>1137</v>
      </c>
      <c r="F750" s="98">
        <v>2549</v>
      </c>
      <c r="G750" s="97">
        <v>42733</v>
      </c>
      <c r="H750" s="99" t="s">
        <v>1178</v>
      </c>
      <c r="I750" s="99" t="s">
        <v>1176</v>
      </c>
      <c r="J750" s="104" t="s">
        <v>70</v>
      </c>
      <c r="K750" s="105">
        <v>525239</v>
      </c>
    </row>
    <row r="751" spans="1:11" s="45" customFormat="1" ht="16.5">
      <c r="A751" s="30" t="s">
        <v>3123</v>
      </c>
      <c r="B751" s="31" t="s">
        <v>2139</v>
      </c>
      <c r="C751" s="96" t="s">
        <v>34</v>
      </c>
      <c r="D751" s="97" t="s">
        <v>34</v>
      </c>
      <c r="E751" s="97" t="s">
        <v>13</v>
      </c>
      <c r="F751" s="107">
        <v>11025653</v>
      </c>
      <c r="G751" s="97">
        <v>42705</v>
      </c>
      <c r="H751" s="169" t="s">
        <v>1216</v>
      </c>
      <c r="I751" s="99" t="s">
        <v>1217</v>
      </c>
      <c r="J751" s="110" t="s">
        <v>1218</v>
      </c>
      <c r="K751" s="101">
        <v>113980</v>
      </c>
    </row>
    <row r="752" spans="1:11" s="45" customFormat="1" ht="16.5">
      <c r="A752" s="30" t="s">
        <v>3123</v>
      </c>
      <c r="B752" s="31" t="s">
        <v>2139</v>
      </c>
      <c r="C752" s="96" t="s">
        <v>34</v>
      </c>
      <c r="D752" s="97" t="s">
        <v>34</v>
      </c>
      <c r="E752" s="97" t="s">
        <v>14</v>
      </c>
      <c r="F752" s="107">
        <v>1008250</v>
      </c>
      <c r="G752" s="97">
        <v>42706</v>
      </c>
      <c r="H752" s="169" t="s">
        <v>1219</v>
      </c>
      <c r="I752" s="94" t="s">
        <v>1220</v>
      </c>
      <c r="J752" s="110" t="s">
        <v>1221</v>
      </c>
      <c r="K752" s="101">
        <v>25200</v>
      </c>
    </row>
    <row r="753" spans="1:11" s="45" customFormat="1" ht="33">
      <c r="A753" s="30" t="s">
        <v>3123</v>
      </c>
      <c r="B753" s="31" t="s">
        <v>2139</v>
      </c>
      <c r="C753" s="96" t="s">
        <v>34</v>
      </c>
      <c r="D753" s="97" t="s">
        <v>34</v>
      </c>
      <c r="E753" s="97" t="s">
        <v>13</v>
      </c>
      <c r="F753" s="107">
        <v>30650633</v>
      </c>
      <c r="G753" s="97">
        <v>42709</v>
      </c>
      <c r="H753" s="169" t="s">
        <v>1222</v>
      </c>
      <c r="I753" s="94" t="s">
        <v>1215</v>
      </c>
      <c r="J753" s="110" t="s">
        <v>1163</v>
      </c>
      <c r="K753" s="101">
        <v>194900</v>
      </c>
    </row>
    <row r="754" spans="1:11" s="45" customFormat="1" ht="33">
      <c r="A754" s="30" t="s">
        <v>3123</v>
      </c>
      <c r="B754" s="94" t="s">
        <v>33</v>
      </c>
      <c r="C754" s="96" t="s">
        <v>34</v>
      </c>
      <c r="D754" s="97" t="s">
        <v>34</v>
      </c>
      <c r="E754" s="108" t="s">
        <v>61</v>
      </c>
      <c r="F754" s="107">
        <v>19160076</v>
      </c>
      <c r="G754" s="97">
        <v>42711</v>
      </c>
      <c r="H754" s="169" t="s">
        <v>1223</v>
      </c>
      <c r="I754" s="94" t="s">
        <v>1224</v>
      </c>
      <c r="J754" s="110" t="s">
        <v>1225</v>
      </c>
      <c r="K754" s="101">
        <v>717927</v>
      </c>
    </row>
    <row r="755" spans="1:11" s="45" customFormat="1" ht="33">
      <c r="A755" s="30" t="s">
        <v>3123</v>
      </c>
      <c r="B755" s="36" t="s">
        <v>59</v>
      </c>
      <c r="C755" s="109" t="s">
        <v>1226</v>
      </c>
      <c r="D755" s="97">
        <v>42711</v>
      </c>
      <c r="E755" s="108" t="s">
        <v>62</v>
      </c>
      <c r="F755" s="107">
        <v>19160336</v>
      </c>
      <c r="G755" s="97">
        <v>42713</v>
      </c>
      <c r="H755" s="169" t="s">
        <v>1227</v>
      </c>
      <c r="I755" s="94" t="s">
        <v>1228</v>
      </c>
      <c r="J755" s="110" t="s">
        <v>1229</v>
      </c>
      <c r="K755" s="101">
        <v>2807247</v>
      </c>
    </row>
    <row r="756" spans="1:11" s="45" customFormat="1" ht="33">
      <c r="A756" s="30" t="s">
        <v>3123</v>
      </c>
      <c r="B756" s="36" t="s">
        <v>59</v>
      </c>
      <c r="C756" s="109" t="s">
        <v>1230</v>
      </c>
      <c r="D756" s="97">
        <v>42711</v>
      </c>
      <c r="E756" s="108" t="s">
        <v>62</v>
      </c>
      <c r="F756" s="107">
        <v>19160339</v>
      </c>
      <c r="G756" s="97">
        <v>42713</v>
      </c>
      <c r="H756" s="169" t="s">
        <v>1231</v>
      </c>
      <c r="I756" s="94" t="s">
        <v>1232</v>
      </c>
      <c r="J756" s="110" t="s">
        <v>1233</v>
      </c>
      <c r="K756" s="101">
        <v>6815236</v>
      </c>
    </row>
    <row r="757" spans="1:11" s="45" customFormat="1" ht="33">
      <c r="A757" s="30" t="s">
        <v>3123</v>
      </c>
      <c r="B757" s="36" t="s">
        <v>59</v>
      </c>
      <c r="C757" s="109" t="s">
        <v>1234</v>
      </c>
      <c r="D757" s="97">
        <v>42710</v>
      </c>
      <c r="E757" s="108" t="s">
        <v>62</v>
      </c>
      <c r="F757" s="107">
        <v>19160338</v>
      </c>
      <c r="G757" s="97">
        <v>42713</v>
      </c>
      <c r="H757" s="169" t="s">
        <v>1235</v>
      </c>
      <c r="I757" s="94" t="s">
        <v>1232</v>
      </c>
      <c r="J757" s="110" t="s">
        <v>1233</v>
      </c>
      <c r="K757" s="101">
        <v>5400000</v>
      </c>
    </row>
    <row r="758" spans="1:11" s="45" customFormat="1" ht="33">
      <c r="A758" s="30" t="s">
        <v>3123</v>
      </c>
      <c r="B758" s="36" t="s">
        <v>59</v>
      </c>
      <c r="C758" s="109" t="s">
        <v>1236</v>
      </c>
      <c r="D758" s="97">
        <v>42710</v>
      </c>
      <c r="E758" s="108" t="s">
        <v>62</v>
      </c>
      <c r="F758" s="107">
        <v>19160335</v>
      </c>
      <c r="G758" s="97">
        <v>42713</v>
      </c>
      <c r="H758" s="169" t="s">
        <v>1237</v>
      </c>
      <c r="I758" s="94" t="s">
        <v>1238</v>
      </c>
      <c r="J758" s="110" t="s">
        <v>1239</v>
      </c>
      <c r="K758" s="101">
        <v>4449708</v>
      </c>
    </row>
    <row r="759" spans="1:11" s="45" customFormat="1" ht="33">
      <c r="A759" s="30" t="s">
        <v>3123</v>
      </c>
      <c r="B759" s="94" t="s">
        <v>33</v>
      </c>
      <c r="C759" s="96" t="s">
        <v>34</v>
      </c>
      <c r="D759" s="97" t="s">
        <v>34</v>
      </c>
      <c r="E759" s="108" t="s">
        <v>61</v>
      </c>
      <c r="F759" s="107">
        <v>19160078</v>
      </c>
      <c r="G759" s="97">
        <v>42716</v>
      </c>
      <c r="H759" s="169" t="s">
        <v>1240</v>
      </c>
      <c r="I759" s="94" t="s">
        <v>1241</v>
      </c>
      <c r="J759" s="110" t="s">
        <v>1242</v>
      </c>
      <c r="K759" s="101">
        <v>479570</v>
      </c>
    </row>
    <row r="760" spans="1:11" s="45" customFormat="1" ht="33">
      <c r="A760" s="30" t="s">
        <v>3123</v>
      </c>
      <c r="B760" s="94" t="s">
        <v>33</v>
      </c>
      <c r="C760" s="96" t="s">
        <v>34</v>
      </c>
      <c r="D760" s="97" t="s">
        <v>34</v>
      </c>
      <c r="E760" s="108" t="s">
        <v>61</v>
      </c>
      <c r="F760" s="107">
        <v>19160077</v>
      </c>
      <c r="G760" s="97">
        <v>42716</v>
      </c>
      <c r="H760" s="169" t="s">
        <v>3131</v>
      </c>
      <c r="I760" s="94" t="s">
        <v>1243</v>
      </c>
      <c r="J760" s="110" t="s">
        <v>1244</v>
      </c>
      <c r="K760" s="101">
        <v>107100</v>
      </c>
    </row>
    <row r="761" spans="1:11" s="45" customFormat="1" ht="16.5">
      <c r="A761" s="30" t="s">
        <v>3123</v>
      </c>
      <c r="B761" s="31" t="s">
        <v>2139</v>
      </c>
      <c r="C761" s="96" t="s">
        <v>34</v>
      </c>
      <c r="D761" s="97" t="s">
        <v>34</v>
      </c>
      <c r="E761" s="97" t="s">
        <v>14</v>
      </c>
      <c r="F761" s="107">
        <v>10270730</v>
      </c>
      <c r="G761" s="97">
        <v>42716</v>
      </c>
      <c r="H761" s="169" t="s">
        <v>1245</v>
      </c>
      <c r="I761" s="94" t="s">
        <v>1220</v>
      </c>
      <c r="J761" s="110" t="s">
        <v>1246</v>
      </c>
      <c r="K761" s="101">
        <v>59400</v>
      </c>
    </row>
    <row r="762" spans="1:11" s="45" customFormat="1" ht="33">
      <c r="A762" s="30" t="s">
        <v>3123</v>
      </c>
      <c r="B762" s="94" t="s">
        <v>33</v>
      </c>
      <c r="C762" s="96" t="s">
        <v>34</v>
      </c>
      <c r="D762" s="97" t="s">
        <v>34</v>
      </c>
      <c r="E762" s="108" t="s">
        <v>62</v>
      </c>
      <c r="F762" s="107">
        <v>19160348</v>
      </c>
      <c r="G762" s="97">
        <v>42718</v>
      </c>
      <c r="H762" s="169" t="s">
        <v>1247</v>
      </c>
      <c r="I762" s="94" t="s">
        <v>1248</v>
      </c>
      <c r="J762" s="110" t="s">
        <v>1249</v>
      </c>
      <c r="K762" s="101">
        <v>77350</v>
      </c>
    </row>
    <row r="763" spans="1:11" s="45" customFormat="1" ht="33">
      <c r="A763" s="30" t="s">
        <v>3123</v>
      </c>
      <c r="B763" s="31" t="s">
        <v>2139</v>
      </c>
      <c r="C763" s="96" t="s">
        <v>34</v>
      </c>
      <c r="D763" s="97" t="s">
        <v>34</v>
      </c>
      <c r="E763" s="97" t="s">
        <v>13</v>
      </c>
      <c r="F763" s="107" t="s">
        <v>1250</v>
      </c>
      <c r="G763" s="97">
        <v>42717</v>
      </c>
      <c r="H763" s="169" t="s">
        <v>1251</v>
      </c>
      <c r="I763" s="94" t="s">
        <v>1215</v>
      </c>
      <c r="J763" s="110" t="s">
        <v>1163</v>
      </c>
      <c r="K763" s="101">
        <v>221456</v>
      </c>
    </row>
    <row r="764" spans="1:11" s="45" customFormat="1" ht="33">
      <c r="A764" s="30" t="s">
        <v>3123</v>
      </c>
      <c r="B764" s="36" t="s">
        <v>35</v>
      </c>
      <c r="C764" s="96" t="s">
        <v>1252</v>
      </c>
      <c r="D764" s="97">
        <v>42719</v>
      </c>
      <c r="E764" s="108" t="s">
        <v>62</v>
      </c>
      <c r="F764" s="107">
        <v>19160351</v>
      </c>
      <c r="G764" s="97">
        <v>42719</v>
      </c>
      <c r="H764" s="169" t="s">
        <v>1253</v>
      </c>
      <c r="I764" s="94" t="s">
        <v>1254</v>
      </c>
      <c r="J764" s="110" t="s">
        <v>1255</v>
      </c>
      <c r="K764" s="101">
        <v>383470</v>
      </c>
    </row>
    <row r="765" spans="1:11" s="45" customFormat="1" ht="33">
      <c r="A765" s="30" t="s">
        <v>3123</v>
      </c>
      <c r="B765" s="94" t="s">
        <v>33</v>
      </c>
      <c r="C765" s="96" t="s">
        <v>34</v>
      </c>
      <c r="D765" s="97" t="s">
        <v>34</v>
      </c>
      <c r="E765" s="108" t="s">
        <v>61</v>
      </c>
      <c r="F765" s="107">
        <v>19160079</v>
      </c>
      <c r="G765" s="97">
        <v>42718</v>
      </c>
      <c r="H765" s="169" t="s">
        <v>1256</v>
      </c>
      <c r="I765" s="94" t="s">
        <v>1257</v>
      </c>
      <c r="J765" s="110" t="s">
        <v>1258</v>
      </c>
      <c r="K765" s="101">
        <v>144000</v>
      </c>
    </row>
    <row r="766" spans="1:11" s="45" customFormat="1" ht="33">
      <c r="A766" s="30" t="s">
        <v>3123</v>
      </c>
      <c r="B766" s="94" t="s">
        <v>33</v>
      </c>
      <c r="C766" s="96" t="s">
        <v>34</v>
      </c>
      <c r="D766" s="97" t="s">
        <v>34</v>
      </c>
      <c r="E766" s="108" t="s">
        <v>62</v>
      </c>
      <c r="F766" s="107">
        <v>19160370</v>
      </c>
      <c r="G766" s="97">
        <v>42734</v>
      </c>
      <c r="H766" s="169" t="s">
        <v>1259</v>
      </c>
      <c r="I766" s="94" t="s">
        <v>1260</v>
      </c>
      <c r="J766" s="110" t="s">
        <v>1261</v>
      </c>
      <c r="K766" s="101">
        <v>136850</v>
      </c>
    </row>
    <row r="767" spans="1:11" s="45" customFormat="1" ht="33">
      <c r="A767" s="30" t="s">
        <v>3123</v>
      </c>
      <c r="B767" s="94" t="s">
        <v>33</v>
      </c>
      <c r="C767" s="96" t="s">
        <v>34</v>
      </c>
      <c r="D767" s="97" t="s">
        <v>34</v>
      </c>
      <c r="E767" s="108" t="s">
        <v>61</v>
      </c>
      <c r="F767" s="107">
        <v>19160082</v>
      </c>
      <c r="G767" s="97">
        <v>42719</v>
      </c>
      <c r="H767" s="169" t="s">
        <v>1262</v>
      </c>
      <c r="I767" s="94" t="s">
        <v>1263</v>
      </c>
      <c r="J767" s="110" t="s">
        <v>1264</v>
      </c>
      <c r="K767" s="101">
        <v>2307410</v>
      </c>
    </row>
    <row r="768" spans="1:11" s="45" customFormat="1" ht="33">
      <c r="A768" s="30" t="s">
        <v>3123</v>
      </c>
      <c r="B768" s="94" t="s">
        <v>33</v>
      </c>
      <c r="C768" s="96" t="s">
        <v>34</v>
      </c>
      <c r="D768" s="97" t="s">
        <v>34</v>
      </c>
      <c r="E768" s="108" t="s">
        <v>62</v>
      </c>
      <c r="F768" s="107">
        <v>19160366</v>
      </c>
      <c r="G768" s="97">
        <v>42733</v>
      </c>
      <c r="H768" s="169" t="s">
        <v>1265</v>
      </c>
      <c r="I768" s="94" t="s">
        <v>1266</v>
      </c>
      <c r="J768" s="110" t="s">
        <v>1267</v>
      </c>
      <c r="K768" s="101">
        <v>2305150</v>
      </c>
    </row>
    <row r="769" spans="1:11" s="45" customFormat="1" ht="33">
      <c r="A769" s="30" t="s">
        <v>3123</v>
      </c>
      <c r="B769" s="35" t="s">
        <v>3</v>
      </c>
      <c r="C769" s="96" t="s">
        <v>34</v>
      </c>
      <c r="D769" s="97" t="s">
        <v>34</v>
      </c>
      <c r="E769" s="108" t="s">
        <v>62</v>
      </c>
      <c r="F769" s="107">
        <v>19160340</v>
      </c>
      <c r="G769" s="97">
        <v>42717</v>
      </c>
      <c r="H769" s="169" t="s">
        <v>1268</v>
      </c>
      <c r="I769" s="94" t="s">
        <v>1269</v>
      </c>
      <c r="J769" s="110" t="s">
        <v>81</v>
      </c>
      <c r="K769" s="101">
        <v>108114</v>
      </c>
    </row>
    <row r="770" spans="1:11" s="45" customFormat="1" ht="16.5">
      <c r="A770" s="30" t="s">
        <v>3123</v>
      </c>
      <c r="B770" s="94" t="s">
        <v>33</v>
      </c>
      <c r="C770" s="96" t="s">
        <v>34</v>
      </c>
      <c r="D770" s="97" t="s">
        <v>34</v>
      </c>
      <c r="E770" s="108" t="s">
        <v>61</v>
      </c>
      <c r="F770" s="107">
        <v>19160084</v>
      </c>
      <c r="G770" s="97">
        <v>42720</v>
      </c>
      <c r="H770" s="169" t="s">
        <v>1270</v>
      </c>
      <c r="I770" s="94" t="s">
        <v>581</v>
      </c>
      <c r="J770" s="110" t="s">
        <v>150</v>
      </c>
      <c r="K770" s="101">
        <v>499990</v>
      </c>
    </row>
    <row r="771" spans="1:11" s="45" customFormat="1" ht="16.5">
      <c r="A771" s="30" t="s">
        <v>3123</v>
      </c>
      <c r="B771" s="94" t="s">
        <v>33</v>
      </c>
      <c r="C771" s="96" t="s">
        <v>34</v>
      </c>
      <c r="D771" s="97" t="s">
        <v>34</v>
      </c>
      <c r="E771" s="108" t="s">
        <v>61</v>
      </c>
      <c r="F771" s="107">
        <v>19160083</v>
      </c>
      <c r="G771" s="97">
        <v>42720</v>
      </c>
      <c r="H771" s="169" t="s">
        <v>1271</v>
      </c>
      <c r="I771" s="94" t="s">
        <v>581</v>
      </c>
      <c r="J771" s="110" t="s">
        <v>150</v>
      </c>
      <c r="K771" s="101">
        <v>109991</v>
      </c>
    </row>
    <row r="772" spans="1:11" s="45" customFormat="1" ht="33">
      <c r="A772" s="30" t="s">
        <v>3123</v>
      </c>
      <c r="B772" s="35" t="s">
        <v>3</v>
      </c>
      <c r="C772" s="96" t="s">
        <v>34</v>
      </c>
      <c r="D772" s="97" t="s">
        <v>34</v>
      </c>
      <c r="E772" s="108" t="s">
        <v>62</v>
      </c>
      <c r="F772" s="107">
        <v>19160349</v>
      </c>
      <c r="G772" s="97">
        <v>42718</v>
      </c>
      <c r="H772" s="169" t="s">
        <v>1272</v>
      </c>
      <c r="I772" s="94" t="s">
        <v>1269</v>
      </c>
      <c r="J772" s="110" t="s">
        <v>81</v>
      </c>
      <c r="K772" s="101">
        <v>13459</v>
      </c>
    </row>
    <row r="773" spans="1:11" s="45" customFormat="1" ht="33">
      <c r="A773" s="30" t="s">
        <v>3123</v>
      </c>
      <c r="B773" s="36" t="s">
        <v>59</v>
      </c>
      <c r="C773" s="109" t="s">
        <v>1273</v>
      </c>
      <c r="D773" s="97">
        <v>42720</v>
      </c>
      <c r="E773" s="108" t="s">
        <v>61</v>
      </c>
      <c r="F773" s="107">
        <v>19160085</v>
      </c>
      <c r="G773" s="97">
        <v>42720</v>
      </c>
      <c r="H773" s="169" t="s">
        <v>1274</v>
      </c>
      <c r="I773" s="94" t="s">
        <v>1275</v>
      </c>
      <c r="J773" s="110" t="s">
        <v>1276</v>
      </c>
      <c r="K773" s="101">
        <v>6910300</v>
      </c>
    </row>
    <row r="774" spans="1:11" s="45" customFormat="1" ht="33">
      <c r="A774" s="30" t="s">
        <v>3123</v>
      </c>
      <c r="B774" s="31" t="s">
        <v>2139</v>
      </c>
      <c r="C774" s="96" t="s">
        <v>34</v>
      </c>
      <c r="D774" s="97" t="s">
        <v>34</v>
      </c>
      <c r="E774" s="97" t="s">
        <v>13</v>
      </c>
      <c r="F774" s="107">
        <v>332701</v>
      </c>
      <c r="G774" s="97">
        <v>42721</v>
      </c>
      <c r="H774" s="169" t="s">
        <v>1277</v>
      </c>
      <c r="I774" s="94" t="s">
        <v>1278</v>
      </c>
      <c r="J774" s="110" t="s">
        <v>1279</v>
      </c>
      <c r="K774" s="101">
        <v>11495</v>
      </c>
    </row>
    <row r="775" spans="1:11" s="45" customFormat="1" ht="33">
      <c r="A775" s="30" t="s">
        <v>3123</v>
      </c>
      <c r="B775" s="35" t="s">
        <v>3</v>
      </c>
      <c r="C775" s="96" t="s">
        <v>34</v>
      </c>
      <c r="D775" s="97" t="s">
        <v>34</v>
      </c>
      <c r="E775" s="108" t="s">
        <v>62</v>
      </c>
      <c r="F775" s="107">
        <v>19160352</v>
      </c>
      <c r="G775" s="97">
        <v>42720</v>
      </c>
      <c r="H775" s="169" t="s">
        <v>1280</v>
      </c>
      <c r="I775" s="94" t="s">
        <v>1269</v>
      </c>
      <c r="J775" s="110" t="s">
        <v>81</v>
      </c>
      <c r="K775" s="101">
        <v>68968</v>
      </c>
    </row>
    <row r="776" spans="1:11" s="45" customFormat="1" ht="49.5">
      <c r="A776" s="30" t="s">
        <v>3123</v>
      </c>
      <c r="B776" s="36" t="s">
        <v>260</v>
      </c>
      <c r="C776" s="96" t="s">
        <v>1281</v>
      </c>
      <c r="D776" s="97" t="s">
        <v>34</v>
      </c>
      <c r="E776" s="108" t="s">
        <v>61</v>
      </c>
      <c r="F776" s="107">
        <v>19160086</v>
      </c>
      <c r="G776" s="97">
        <v>42723</v>
      </c>
      <c r="H776" s="169" t="s">
        <v>1282</v>
      </c>
      <c r="I776" s="94" t="s">
        <v>1283</v>
      </c>
      <c r="J776" s="110" t="s">
        <v>1284</v>
      </c>
      <c r="K776" s="101">
        <v>1479813</v>
      </c>
    </row>
    <row r="777" spans="1:11" s="45" customFormat="1" ht="33">
      <c r="A777" s="30" t="s">
        <v>3123</v>
      </c>
      <c r="B777" s="36" t="s">
        <v>59</v>
      </c>
      <c r="C777" s="109" t="s">
        <v>1285</v>
      </c>
      <c r="D777" s="97">
        <v>42723</v>
      </c>
      <c r="E777" s="108" t="s">
        <v>62</v>
      </c>
      <c r="F777" s="107">
        <v>19160358</v>
      </c>
      <c r="G777" s="97">
        <v>42723</v>
      </c>
      <c r="H777" s="169" t="s">
        <v>1286</v>
      </c>
      <c r="I777" s="94" t="s">
        <v>1287</v>
      </c>
      <c r="J777" s="110" t="s">
        <v>1288</v>
      </c>
      <c r="K777" s="101">
        <v>12005485</v>
      </c>
    </row>
    <row r="778" spans="1:11" s="45" customFormat="1" ht="33">
      <c r="A778" s="30" t="s">
        <v>3123</v>
      </c>
      <c r="B778" s="36" t="s">
        <v>260</v>
      </c>
      <c r="C778" s="96" t="s">
        <v>1281</v>
      </c>
      <c r="D778" s="97">
        <v>42460</v>
      </c>
      <c r="E778" s="108" t="s">
        <v>61</v>
      </c>
      <c r="F778" s="107">
        <v>19160087</v>
      </c>
      <c r="G778" s="97">
        <v>42723</v>
      </c>
      <c r="H778" s="169" t="s">
        <v>1289</v>
      </c>
      <c r="I778" s="94" t="s">
        <v>1290</v>
      </c>
      <c r="J778" s="110" t="s">
        <v>288</v>
      </c>
      <c r="K778" s="101">
        <v>2972770</v>
      </c>
    </row>
    <row r="779" spans="1:11" s="45" customFormat="1" ht="16.5">
      <c r="A779" s="30" t="s">
        <v>3123</v>
      </c>
      <c r="B779" s="94" t="s">
        <v>33</v>
      </c>
      <c r="C779" s="96" t="s">
        <v>34</v>
      </c>
      <c r="D779" s="97" t="s">
        <v>34</v>
      </c>
      <c r="E779" s="108" t="s">
        <v>61</v>
      </c>
      <c r="F779" s="107">
        <v>19160090</v>
      </c>
      <c r="G779" s="97">
        <v>42724</v>
      </c>
      <c r="H779" s="169" t="s">
        <v>1291</v>
      </c>
      <c r="I779" s="94" t="s">
        <v>1292</v>
      </c>
      <c r="J779" s="170" t="s">
        <v>1293</v>
      </c>
      <c r="K779" s="101">
        <v>68400</v>
      </c>
    </row>
    <row r="780" spans="1:11" s="45" customFormat="1" ht="16.5">
      <c r="A780" s="30" t="s">
        <v>3123</v>
      </c>
      <c r="B780" s="94" t="s">
        <v>33</v>
      </c>
      <c r="C780" s="96" t="s">
        <v>34</v>
      </c>
      <c r="D780" s="97" t="s">
        <v>34</v>
      </c>
      <c r="E780" s="108" t="s">
        <v>61</v>
      </c>
      <c r="F780" s="107">
        <v>19160089</v>
      </c>
      <c r="G780" s="97">
        <v>42724</v>
      </c>
      <c r="H780" s="169" t="s">
        <v>1294</v>
      </c>
      <c r="I780" s="94" t="s">
        <v>581</v>
      </c>
      <c r="J780" s="110" t="s">
        <v>150</v>
      </c>
      <c r="K780" s="101">
        <v>429990</v>
      </c>
    </row>
    <row r="781" spans="1:11" s="45" customFormat="1" ht="33">
      <c r="A781" s="30" t="s">
        <v>3123</v>
      </c>
      <c r="B781" s="94" t="s">
        <v>33</v>
      </c>
      <c r="C781" s="96" t="s">
        <v>34</v>
      </c>
      <c r="D781" s="97" t="s">
        <v>34</v>
      </c>
      <c r="E781" s="108" t="s">
        <v>61</v>
      </c>
      <c r="F781" s="107">
        <v>19160088</v>
      </c>
      <c r="G781" s="97">
        <v>42724</v>
      </c>
      <c r="H781" s="169" t="s">
        <v>1295</v>
      </c>
      <c r="I781" s="94" t="s">
        <v>1296</v>
      </c>
      <c r="J781" s="110" t="s">
        <v>1297</v>
      </c>
      <c r="K781" s="101">
        <v>1088850</v>
      </c>
    </row>
    <row r="782" spans="1:11" s="45" customFormat="1" ht="33">
      <c r="A782" s="30" t="s">
        <v>3123</v>
      </c>
      <c r="B782" s="31" t="s">
        <v>2139</v>
      </c>
      <c r="C782" s="96" t="s">
        <v>34</v>
      </c>
      <c r="D782" s="97" t="s">
        <v>34</v>
      </c>
      <c r="E782" s="97" t="s">
        <v>13</v>
      </c>
      <c r="F782" s="107">
        <v>4331046</v>
      </c>
      <c r="G782" s="97">
        <v>42724</v>
      </c>
      <c r="H782" s="169" t="s">
        <v>1298</v>
      </c>
      <c r="I782" s="94" t="s">
        <v>1215</v>
      </c>
      <c r="J782" s="110" t="s">
        <v>1163</v>
      </c>
      <c r="K782" s="101">
        <v>199782</v>
      </c>
    </row>
    <row r="783" spans="1:11" s="45" customFormat="1" ht="33">
      <c r="A783" s="30" t="s">
        <v>3123</v>
      </c>
      <c r="B783" s="36" t="s">
        <v>260</v>
      </c>
      <c r="C783" s="96" t="s">
        <v>1281</v>
      </c>
      <c r="D783" s="97">
        <v>42460</v>
      </c>
      <c r="E783" s="108" t="s">
        <v>61</v>
      </c>
      <c r="F783" s="107">
        <v>19160091</v>
      </c>
      <c r="G783" s="97">
        <v>42725</v>
      </c>
      <c r="H783" s="169" t="s">
        <v>1299</v>
      </c>
      <c r="I783" s="94" t="s">
        <v>1300</v>
      </c>
      <c r="J783" s="110" t="s">
        <v>1022</v>
      </c>
      <c r="K783" s="101">
        <v>2974324</v>
      </c>
    </row>
    <row r="784" spans="1:11" s="45" customFormat="1" ht="33">
      <c r="A784" s="30" t="s">
        <v>3123</v>
      </c>
      <c r="B784" s="31" t="s">
        <v>2139</v>
      </c>
      <c r="C784" s="96" t="s">
        <v>34</v>
      </c>
      <c r="D784" s="97" t="s">
        <v>34</v>
      </c>
      <c r="E784" s="97" t="s">
        <v>13</v>
      </c>
      <c r="F784" s="107">
        <v>4328876</v>
      </c>
      <c r="G784" s="97">
        <v>42725</v>
      </c>
      <c r="H784" s="169" t="s">
        <v>1301</v>
      </c>
      <c r="I784" s="94" t="s">
        <v>1215</v>
      </c>
      <c r="J784" s="110" t="s">
        <v>1163</v>
      </c>
      <c r="K784" s="101">
        <v>655459</v>
      </c>
    </row>
    <row r="785" spans="1:11" s="45" customFormat="1" ht="33">
      <c r="A785" s="30" t="s">
        <v>3123</v>
      </c>
      <c r="B785" s="35" t="s">
        <v>3</v>
      </c>
      <c r="C785" s="96" t="s">
        <v>34</v>
      </c>
      <c r="D785" s="97" t="s">
        <v>34</v>
      </c>
      <c r="E785" s="108" t="s">
        <v>61</v>
      </c>
      <c r="F785" s="107">
        <v>19160094</v>
      </c>
      <c r="G785" s="97">
        <v>42726</v>
      </c>
      <c r="H785" s="169" t="s">
        <v>1302</v>
      </c>
      <c r="I785" s="94" t="s">
        <v>1303</v>
      </c>
      <c r="J785" s="110" t="s">
        <v>1304</v>
      </c>
      <c r="K785" s="101">
        <v>1997100</v>
      </c>
    </row>
    <row r="786" spans="1:11" s="45" customFormat="1" ht="16.5">
      <c r="A786" s="30" t="s">
        <v>3123</v>
      </c>
      <c r="B786" s="94" t="s">
        <v>33</v>
      </c>
      <c r="C786" s="96" t="s">
        <v>34</v>
      </c>
      <c r="D786" s="97" t="s">
        <v>34</v>
      </c>
      <c r="E786" s="108" t="s">
        <v>61</v>
      </c>
      <c r="F786" s="107">
        <v>19160093</v>
      </c>
      <c r="G786" s="97">
        <v>42726</v>
      </c>
      <c r="H786" s="169" t="s">
        <v>1305</v>
      </c>
      <c r="I786" s="94" t="s">
        <v>1306</v>
      </c>
      <c r="J786" s="110" t="s">
        <v>1307</v>
      </c>
      <c r="K786" s="101">
        <v>1785000</v>
      </c>
    </row>
    <row r="787" spans="1:11" s="45" customFormat="1" ht="16.5">
      <c r="A787" s="30" t="s">
        <v>3123</v>
      </c>
      <c r="B787" s="94" t="s">
        <v>33</v>
      </c>
      <c r="C787" s="96" t="s">
        <v>34</v>
      </c>
      <c r="D787" s="97" t="s">
        <v>34</v>
      </c>
      <c r="E787" s="108" t="s">
        <v>62</v>
      </c>
      <c r="F787" s="107">
        <v>19160350</v>
      </c>
      <c r="G787" s="97">
        <v>42719</v>
      </c>
      <c r="H787" s="169" t="s">
        <v>1308</v>
      </c>
      <c r="I787" s="94" t="s">
        <v>1309</v>
      </c>
      <c r="J787" s="110" t="s">
        <v>1310</v>
      </c>
      <c r="K787" s="101">
        <v>1785000</v>
      </c>
    </row>
    <row r="788" spans="1:11" s="45" customFormat="1" ht="33">
      <c r="A788" s="30" t="s">
        <v>3123</v>
      </c>
      <c r="B788" s="36" t="s">
        <v>260</v>
      </c>
      <c r="C788" s="96" t="s">
        <v>1281</v>
      </c>
      <c r="D788" s="97" t="s">
        <v>34</v>
      </c>
      <c r="E788" s="108" t="s">
        <v>61</v>
      </c>
      <c r="F788" s="107">
        <v>19160092</v>
      </c>
      <c r="G788" s="97">
        <v>42726</v>
      </c>
      <c r="H788" s="169" t="s">
        <v>1311</v>
      </c>
      <c r="I788" s="94" t="s">
        <v>1312</v>
      </c>
      <c r="J788" s="110" t="s">
        <v>1313</v>
      </c>
      <c r="K788" s="101">
        <v>769692</v>
      </c>
    </row>
    <row r="789" spans="1:11" s="45" customFormat="1" ht="33">
      <c r="A789" s="30" t="s">
        <v>3123</v>
      </c>
      <c r="B789" s="36" t="s">
        <v>260</v>
      </c>
      <c r="C789" s="96" t="s">
        <v>1281</v>
      </c>
      <c r="D789" s="97" t="s">
        <v>34</v>
      </c>
      <c r="E789" s="108" t="s">
        <v>61</v>
      </c>
      <c r="F789" s="107">
        <v>19160100</v>
      </c>
      <c r="G789" s="97">
        <v>42727</v>
      </c>
      <c r="H789" s="169" t="s">
        <v>1314</v>
      </c>
      <c r="I789" s="94" t="s">
        <v>1315</v>
      </c>
      <c r="J789" s="110" t="s">
        <v>1316</v>
      </c>
      <c r="K789" s="101">
        <v>730434</v>
      </c>
    </row>
    <row r="790" spans="1:11" s="45" customFormat="1" ht="33">
      <c r="A790" s="30" t="s">
        <v>3123</v>
      </c>
      <c r="B790" s="36" t="s">
        <v>59</v>
      </c>
      <c r="C790" s="96" t="s">
        <v>1317</v>
      </c>
      <c r="D790" s="97">
        <v>42726</v>
      </c>
      <c r="E790" s="108" t="s">
        <v>61</v>
      </c>
      <c r="F790" s="107">
        <v>19160098</v>
      </c>
      <c r="G790" s="97">
        <v>42727</v>
      </c>
      <c r="H790" s="169" t="s">
        <v>1318</v>
      </c>
      <c r="I790" s="94" t="s">
        <v>1319</v>
      </c>
      <c r="J790" s="110" t="s">
        <v>1320</v>
      </c>
      <c r="K790" s="101">
        <v>1022001</v>
      </c>
    </row>
    <row r="791" spans="1:11" s="45" customFormat="1" ht="33">
      <c r="A791" s="30" t="s">
        <v>3123</v>
      </c>
      <c r="B791" s="36" t="s">
        <v>59</v>
      </c>
      <c r="C791" s="96" t="s">
        <v>1317</v>
      </c>
      <c r="D791" s="97">
        <v>42726</v>
      </c>
      <c r="E791" s="108" t="s">
        <v>61</v>
      </c>
      <c r="F791" s="107">
        <v>19160096</v>
      </c>
      <c r="G791" s="97">
        <v>42727</v>
      </c>
      <c r="H791" s="169" t="s">
        <v>1321</v>
      </c>
      <c r="I791" s="94" t="s">
        <v>1322</v>
      </c>
      <c r="J791" s="110" t="s">
        <v>1323</v>
      </c>
      <c r="K791" s="101">
        <v>1270000</v>
      </c>
    </row>
    <row r="792" spans="1:11" s="45" customFormat="1" ht="33">
      <c r="A792" s="30" t="s">
        <v>3123</v>
      </c>
      <c r="B792" s="36" t="s">
        <v>59</v>
      </c>
      <c r="C792" s="96" t="s">
        <v>1317</v>
      </c>
      <c r="D792" s="97">
        <v>42726</v>
      </c>
      <c r="E792" s="108" t="s">
        <v>61</v>
      </c>
      <c r="F792" s="107">
        <v>19160097</v>
      </c>
      <c r="G792" s="97">
        <v>42727</v>
      </c>
      <c r="H792" s="169" t="s">
        <v>1318</v>
      </c>
      <c r="I792" s="94" t="s">
        <v>1324</v>
      </c>
      <c r="J792" s="110" t="s">
        <v>1325</v>
      </c>
      <c r="K792" s="101">
        <v>1740000</v>
      </c>
    </row>
    <row r="793" spans="1:11" s="45" customFormat="1" ht="33">
      <c r="A793" s="30" t="s">
        <v>3123</v>
      </c>
      <c r="B793" s="36" t="s">
        <v>260</v>
      </c>
      <c r="C793" s="96" t="s">
        <v>1281</v>
      </c>
      <c r="D793" s="97" t="s">
        <v>34</v>
      </c>
      <c r="E793" s="108" t="s">
        <v>61</v>
      </c>
      <c r="F793" s="107">
        <v>19160099</v>
      </c>
      <c r="G793" s="97">
        <v>42727</v>
      </c>
      <c r="H793" s="169" t="s">
        <v>1326</v>
      </c>
      <c r="I793" s="94" t="s">
        <v>1290</v>
      </c>
      <c r="J793" s="110" t="s">
        <v>288</v>
      </c>
      <c r="K793" s="101">
        <v>306730</v>
      </c>
    </row>
    <row r="794" spans="1:11" s="45" customFormat="1" ht="33">
      <c r="A794" s="30" t="s">
        <v>3123</v>
      </c>
      <c r="B794" s="31" t="s">
        <v>2139</v>
      </c>
      <c r="C794" s="96" t="s">
        <v>34</v>
      </c>
      <c r="D794" s="97" t="s">
        <v>34</v>
      </c>
      <c r="E794" s="97" t="s">
        <v>13</v>
      </c>
      <c r="F794" s="107" t="s">
        <v>1327</v>
      </c>
      <c r="G794" s="97">
        <v>42730</v>
      </c>
      <c r="H794" s="169" t="s">
        <v>1328</v>
      </c>
      <c r="I794" s="94" t="s">
        <v>1215</v>
      </c>
      <c r="J794" s="110" t="s">
        <v>1163</v>
      </c>
      <c r="K794" s="101">
        <f>657045+246998</f>
        <v>904043</v>
      </c>
    </row>
    <row r="795" spans="1:11" s="45" customFormat="1" ht="33">
      <c r="A795" s="30" t="s">
        <v>3123</v>
      </c>
      <c r="B795" s="94" t="s">
        <v>33</v>
      </c>
      <c r="C795" s="96" t="s">
        <v>34</v>
      </c>
      <c r="D795" s="97" t="s">
        <v>34</v>
      </c>
      <c r="E795" s="108" t="s">
        <v>62</v>
      </c>
      <c r="F795" s="107">
        <v>19160364</v>
      </c>
      <c r="G795" s="97">
        <v>42731</v>
      </c>
      <c r="H795" s="169" t="s">
        <v>1329</v>
      </c>
      <c r="I795" s="94" t="s">
        <v>1330</v>
      </c>
      <c r="J795" s="110" t="s">
        <v>1331</v>
      </c>
      <c r="K795" s="101">
        <v>119000</v>
      </c>
    </row>
    <row r="796" spans="1:11" s="45" customFormat="1" ht="33">
      <c r="A796" s="30" t="s">
        <v>3123</v>
      </c>
      <c r="B796" s="94" t="s">
        <v>33</v>
      </c>
      <c r="C796" s="96" t="s">
        <v>34</v>
      </c>
      <c r="D796" s="97" t="s">
        <v>34</v>
      </c>
      <c r="E796" s="108" t="s">
        <v>61</v>
      </c>
      <c r="F796" s="107">
        <v>19160102</v>
      </c>
      <c r="G796" s="97">
        <v>42731</v>
      </c>
      <c r="H796" s="169" t="s">
        <v>1332</v>
      </c>
      <c r="I796" s="94" t="s">
        <v>581</v>
      </c>
      <c r="J796" s="110" t="s">
        <v>150</v>
      </c>
      <c r="K796" s="101">
        <v>881650</v>
      </c>
    </row>
    <row r="797" spans="1:11" s="45" customFormat="1" ht="33">
      <c r="A797" s="30" t="s">
        <v>3123</v>
      </c>
      <c r="B797" s="94" t="s">
        <v>33</v>
      </c>
      <c r="C797" s="96" t="s">
        <v>34</v>
      </c>
      <c r="D797" s="97" t="s">
        <v>34</v>
      </c>
      <c r="E797" s="108" t="s">
        <v>61</v>
      </c>
      <c r="F797" s="107">
        <v>19160103</v>
      </c>
      <c r="G797" s="97">
        <v>42731</v>
      </c>
      <c r="H797" s="169" t="s">
        <v>1333</v>
      </c>
      <c r="I797" s="94" t="s">
        <v>1334</v>
      </c>
      <c r="J797" s="110" t="s">
        <v>1335</v>
      </c>
      <c r="K797" s="101">
        <v>29990</v>
      </c>
    </row>
    <row r="798" spans="1:11" s="45" customFormat="1" ht="33">
      <c r="A798" s="30" t="s">
        <v>3123</v>
      </c>
      <c r="B798" s="94" t="s">
        <v>33</v>
      </c>
      <c r="C798" s="96" t="s">
        <v>34</v>
      </c>
      <c r="D798" s="97" t="s">
        <v>34</v>
      </c>
      <c r="E798" s="108" t="s">
        <v>62</v>
      </c>
      <c r="F798" s="107">
        <v>19160353</v>
      </c>
      <c r="G798" s="97">
        <v>42723</v>
      </c>
      <c r="H798" s="169" t="s">
        <v>1336</v>
      </c>
      <c r="I798" s="94" t="s">
        <v>1337</v>
      </c>
      <c r="J798" s="110" t="s">
        <v>1338</v>
      </c>
      <c r="K798" s="101">
        <v>1755248</v>
      </c>
    </row>
    <row r="799" spans="1:11" s="45" customFormat="1" ht="16.5">
      <c r="A799" s="30" t="s">
        <v>3123</v>
      </c>
      <c r="B799" s="94" t="s">
        <v>33</v>
      </c>
      <c r="C799" s="96" t="s">
        <v>34</v>
      </c>
      <c r="D799" s="97" t="s">
        <v>34</v>
      </c>
      <c r="E799" s="108" t="s">
        <v>61</v>
      </c>
      <c r="F799" s="107">
        <v>19160104</v>
      </c>
      <c r="G799" s="97">
        <v>42732</v>
      </c>
      <c r="H799" s="169" t="s">
        <v>1339</v>
      </c>
      <c r="I799" s="94" t="s">
        <v>1340</v>
      </c>
      <c r="J799" s="110" t="s">
        <v>1341</v>
      </c>
      <c r="K799" s="101">
        <v>225570</v>
      </c>
    </row>
    <row r="800" spans="1:11" s="45" customFormat="1" ht="33">
      <c r="A800" s="30" t="s">
        <v>3123</v>
      </c>
      <c r="B800" s="94" t="s">
        <v>33</v>
      </c>
      <c r="C800" s="96" t="s">
        <v>34</v>
      </c>
      <c r="D800" s="97" t="s">
        <v>34</v>
      </c>
      <c r="E800" s="108" t="s">
        <v>61</v>
      </c>
      <c r="F800" s="107">
        <v>19160105</v>
      </c>
      <c r="G800" s="97">
        <v>42733</v>
      </c>
      <c r="H800" s="169" t="s">
        <v>1342</v>
      </c>
      <c r="I800" s="94" t="s">
        <v>1343</v>
      </c>
      <c r="J800" s="110" t="s">
        <v>1344</v>
      </c>
      <c r="K800" s="101">
        <v>220200</v>
      </c>
    </row>
    <row r="801" spans="1:11" s="45" customFormat="1" ht="33">
      <c r="A801" s="30" t="s">
        <v>3123</v>
      </c>
      <c r="B801" s="94" t="s">
        <v>33</v>
      </c>
      <c r="C801" s="96" t="s">
        <v>34</v>
      </c>
      <c r="D801" s="97" t="s">
        <v>34</v>
      </c>
      <c r="E801" s="108" t="s">
        <v>62</v>
      </c>
      <c r="F801" s="107">
        <v>19160369</v>
      </c>
      <c r="G801" s="97">
        <v>42733</v>
      </c>
      <c r="H801" s="169" t="s">
        <v>1345</v>
      </c>
      <c r="I801" s="94" t="s">
        <v>1346</v>
      </c>
      <c r="J801" s="110" t="s">
        <v>1347</v>
      </c>
      <c r="K801" s="101">
        <v>400278</v>
      </c>
    </row>
    <row r="802" spans="1:11" s="45" customFormat="1" ht="33">
      <c r="A802" s="30" t="s">
        <v>3123</v>
      </c>
      <c r="B802" s="94" t="s">
        <v>33</v>
      </c>
      <c r="C802" s="96" t="s">
        <v>34</v>
      </c>
      <c r="D802" s="97" t="s">
        <v>34</v>
      </c>
      <c r="E802" s="108" t="s">
        <v>62</v>
      </c>
      <c r="F802" s="107">
        <v>19160359</v>
      </c>
      <c r="G802" s="97">
        <v>42726</v>
      </c>
      <c r="H802" s="169" t="s">
        <v>1348</v>
      </c>
      <c r="I802" s="94" t="s">
        <v>1349</v>
      </c>
      <c r="J802" s="110" t="s">
        <v>1127</v>
      </c>
      <c r="K802" s="101">
        <v>769779</v>
      </c>
    </row>
    <row r="803" spans="1:11" s="45" customFormat="1" ht="33">
      <c r="A803" s="30" t="s">
        <v>3123</v>
      </c>
      <c r="B803" s="36" t="s">
        <v>260</v>
      </c>
      <c r="C803" s="96" t="s">
        <v>1281</v>
      </c>
      <c r="D803" s="97">
        <v>42460</v>
      </c>
      <c r="E803" s="108" t="s">
        <v>61</v>
      </c>
      <c r="F803" s="107">
        <v>19160106</v>
      </c>
      <c r="G803" s="97">
        <v>42733</v>
      </c>
      <c r="H803" s="169" t="s">
        <v>1350</v>
      </c>
      <c r="I803" s="94" t="s">
        <v>1300</v>
      </c>
      <c r="J803" s="110" t="s">
        <v>1022</v>
      </c>
      <c r="K803" s="101">
        <v>3969137</v>
      </c>
    </row>
    <row r="804" spans="1:11" s="45" customFormat="1" ht="16.5">
      <c r="A804" s="30" t="s">
        <v>3123</v>
      </c>
      <c r="B804" s="94" t="s">
        <v>33</v>
      </c>
      <c r="C804" s="96" t="s">
        <v>34</v>
      </c>
      <c r="D804" s="97" t="s">
        <v>34</v>
      </c>
      <c r="E804" s="108" t="s">
        <v>62</v>
      </c>
      <c r="F804" s="107">
        <v>19160363</v>
      </c>
      <c r="G804" s="97">
        <v>42731</v>
      </c>
      <c r="H804" s="169" t="s">
        <v>1351</v>
      </c>
      <c r="I804" s="94" t="s">
        <v>1352</v>
      </c>
      <c r="J804" s="110" t="s">
        <v>1353</v>
      </c>
      <c r="K804" s="101">
        <v>71400</v>
      </c>
    </row>
    <row r="805" spans="1:11" s="45" customFormat="1" ht="33">
      <c r="A805" s="30" t="s">
        <v>3123</v>
      </c>
      <c r="B805" s="35" t="s">
        <v>3</v>
      </c>
      <c r="C805" s="96" t="s">
        <v>34</v>
      </c>
      <c r="D805" s="97" t="s">
        <v>34</v>
      </c>
      <c r="E805" s="108" t="s">
        <v>61</v>
      </c>
      <c r="F805" s="107">
        <v>19160107</v>
      </c>
      <c r="G805" s="97">
        <v>42734</v>
      </c>
      <c r="H805" s="169" t="s">
        <v>1354</v>
      </c>
      <c r="I805" s="94" t="s">
        <v>637</v>
      </c>
      <c r="J805" s="110" t="s">
        <v>176</v>
      </c>
      <c r="K805" s="101">
        <v>3000000</v>
      </c>
    </row>
    <row r="806" spans="1:11" s="45" customFormat="1" ht="16.5">
      <c r="A806" s="30" t="s">
        <v>3123</v>
      </c>
      <c r="B806" s="31" t="s">
        <v>2139</v>
      </c>
      <c r="C806" s="96" t="s">
        <v>34</v>
      </c>
      <c r="D806" s="97" t="s">
        <v>34</v>
      </c>
      <c r="E806" s="97" t="s">
        <v>13</v>
      </c>
      <c r="F806" s="107">
        <v>319290</v>
      </c>
      <c r="G806" s="97">
        <v>42735</v>
      </c>
      <c r="H806" s="169" t="s">
        <v>1355</v>
      </c>
      <c r="I806" s="94" t="s">
        <v>862</v>
      </c>
      <c r="J806" s="110" t="s">
        <v>65</v>
      </c>
      <c r="K806" s="101">
        <v>604941</v>
      </c>
    </row>
    <row r="807" spans="1:11" s="45" customFormat="1" ht="16.5">
      <c r="A807" s="124" t="s">
        <v>3129</v>
      </c>
      <c r="B807" s="89" t="s">
        <v>33</v>
      </c>
      <c r="C807" s="32" t="s">
        <v>2236</v>
      </c>
      <c r="D807" s="171" t="s">
        <v>2236</v>
      </c>
      <c r="E807" s="89" t="s">
        <v>61</v>
      </c>
      <c r="F807" s="56">
        <v>10160149</v>
      </c>
      <c r="G807" s="171">
        <v>42713</v>
      </c>
      <c r="H807" s="31" t="s">
        <v>2955</v>
      </c>
      <c r="I807" s="31" t="s">
        <v>2956</v>
      </c>
      <c r="J807" s="172" t="s">
        <v>2791</v>
      </c>
      <c r="K807" s="90">
        <v>688483</v>
      </c>
    </row>
    <row r="808" spans="1:11" s="45" customFormat="1" ht="16.5">
      <c r="A808" s="124" t="s">
        <v>3129</v>
      </c>
      <c r="B808" s="89" t="s">
        <v>33</v>
      </c>
      <c r="C808" s="32" t="s">
        <v>2236</v>
      </c>
      <c r="D808" s="171" t="s">
        <v>2236</v>
      </c>
      <c r="E808" s="89" t="s">
        <v>61</v>
      </c>
      <c r="F808" s="56">
        <v>10160150</v>
      </c>
      <c r="G808" s="171">
        <v>42713</v>
      </c>
      <c r="H808" s="31" t="s">
        <v>2957</v>
      </c>
      <c r="I808" s="31" t="s">
        <v>2958</v>
      </c>
      <c r="J808" s="56" t="s">
        <v>2959</v>
      </c>
      <c r="K808" s="90">
        <v>1851194</v>
      </c>
    </row>
    <row r="809" spans="1:11" s="45" customFormat="1" ht="16.5">
      <c r="A809" s="124" t="s">
        <v>3129</v>
      </c>
      <c r="B809" s="89" t="s">
        <v>33</v>
      </c>
      <c r="C809" s="32" t="s">
        <v>2236</v>
      </c>
      <c r="D809" s="171" t="s">
        <v>2236</v>
      </c>
      <c r="E809" s="89" t="s">
        <v>61</v>
      </c>
      <c r="F809" s="56">
        <v>10160151</v>
      </c>
      <c r="G809" s="171">
        <v>42713</v>
      </c>
      <c r="H809" s="31" t="s">
        <v>2960</v>
      </c>
      <c r="I809" s="31" t="s">
        <v>2961</v>
      </c>
      <c r="J809" s="56" t="s">
        <v>2962</v>
      </c>
      <c r="K809" s="90">
        <v>287327</v>
      </c>
    </row>
    <row r="810" spans="1:11" s="45" customFormat="1" ht="16.5">
      <c r="A810" s="124" t="s">
        <v>3129</v>
      </c>
      <c r="B810" s="89" t="s">
        <v>33</v>
      </c>
      <c r="C810" s="32" t="s">
        <v>2236</v>
      </c>
      <c r="D810" s="171" t="s">
        <v>2236</v>
      </c>
      <c r="E810" s="89" t="s">
        <v>61</v>
      </c>
      <c r="F810" s="56">
        <v>10160152</v>
      </c>
      <c r="G810" s="171">
        <v>42713</v>
      </c>
      <c r="H810" s="31" t="s">
        <v>2960</v>
      </c>
      <c r="I810" s="31" t="s">
        <v>954</v>
      </c>
      <c r="J810" s="56" t="s">
        <v>955</v>
      </c>
      <c r="K810" s="90">
        <v>164479</v>
      </c>
    </row>
    <row r="811" spans="1:11" s="45" customFormat="1" ht="16.5">
      <c r="A811" s="124" t="s">
        <v>3129</v>
      </c>
      <c r="B811" s="89" t="s">
        <v>33</v>
      </c>
      <c r="C811" s="32" t="s">
        <v>2236</v>
      </c>
      <c r="D811" s="171" t="s">
        <v>2236</v>
      </c>
      <c r="E811" s="89" t="s">
        <v>61</v>
      </c>
      <c r="F811" s="56">
        <v>10160153</v>
      </c>
      <c r="G811" s="171">
        <v>42713</v>
      </c>
      <c r="H811" s="31" t="s">
        <v>2963</v>
      </c>
      <c r="I811" s="31" t="s">
        <v>2964</v>
      </c>
      <c r="J811" s="56" t="s">
        <v>1014</v>
      </c>
      <c r="K811" s="90">
        <v>429666</v>
      </c>
    </row>
    <row r="812" spans="1:11" s="45" customFormat="1" ht="16.5">
      <c r="A812" s="124" t="s">
        <v>3129</v>
      </c>
      <c r="B812" s="89" t="s">
        <v>33</v>
      </c>
      <c r="C812" s="32" t="s">
        <v>2236</v>
      </c>
      <c r="D812" s="171" t="s">
        <v>2236</v>
      </c>
      <c r="E812" s="89" t="s">
        <v>61</v>
      </c>
      <c r="F812" s="56">
        <v>10160154</v>
      </c>
      <c r="G812" s="171">
        <v>42716</v>
      </c>
      <c r="H812" s="31" t="s">
        <v>2965</v>
      </c>
      <c r="I812" s="31" t="s">
        <v>954</v>
      </c>
      <c r="J812" s="56" t="s">
        <v>955</v>
      </c>
      <c r="K812" s="90">
        <v>272891</v>
      </c>
    </row>
    <row r="813" spans="1:11" s="45" customFormat="1" ht="16.5">
      <c r="A813" s="124" t="s">
        <v>3129</v>
      </c>
      <c r="B813" s="89" t="s">
        <v>33</v>
      </c>
      <c r="C813" s="32" t="s">
        <v>2236</v>
      </c>
      <c r="D813" s="171" t="s">
        <v>2236</v>
      </c>
      <c r="E813" s="89" t="s">
        <v>61</v>
      </c>
      <c r="F813" s="56">
        <v>10160155</v>
      </c>
      <c r="G813" s="171">
        <v>42716</v>
      </c>
      <c r="H813" s="31" t="s">
        <v>2966</v>
      </c>
      <c r="I813" s="31" t="s">
        <v>1021</v>
      </c>
      <c r="J813" s="56" t="s">
        <v>1022</v>
      </c>
      <c r="K813" s="90">
        <v>4472009</v>
      </c>
    </row>
    <row r="814" spans="1:11" s="45" customFormat="1" ht="16.5">
      <c r="A814" s="124" t="s">
        <v>3129</v>
      </c>
      <c r="B814" s="89" t="s">
        <v>33</v>
      </c>
      <c r="C814" s="32" t="s">
        <v>2236</v>
      </c>
      <c r="D814" s="171" t="s">
        <v>2236</v>
      </c>
      <c r="E814" s="89" t="s">
        <v>61</v>
      </c>
      <c r="F814" s="56">
        <v>10160156</v>
      </c>
      <c r="G814" s="171">
        <v>42717</v>
      </c>
      <c r="H814" s="31" t="s">
        <v>2967</v>
      </c>
      <c r="I814" s="31" t="s">
        <v>2968</v>
      </c>
      <c r="J814" s="56" t="s">
        <v>2969</v>
      </c>
      <c r="K814" s="90">
        <v>2093714</v>
      </c>
    </row>
    <row r="815" spans="1:11" s="45" customFormat="1" ht="16.5">
      <c r="A815" s="124" t="s">
        <v>3129</v>
      </c>
      <c r="B815" s="89" t="s">
        <v>33</v>
      </c>
      <c r="C815" s="32" t="s">
        <v>2236</v>
      </c>
      <c r="D815" s="171" t="s">
        <v>2236</v>
      </c>
      <c r="E815" s="89" t="s">
        <v>61</v>
      </c>
      <c r="F815" s="56">
        <v>10160157</v>
      </c>
      <c r="G815" s="171">
        <v>42717</v>
      </c>
      <c r="H815" s="31" t="s">
        <v>2970</v>
      </c>
      <c r="I815" s="31" t="s">
        <v>2968</v>
      </c>
      <c r="J815" s="56" t="s">
        <v>2969</v>
      </c>
      <c r="K815" s="90">
        <v>1811677</v>
      </c>
    </row>
    <row r="816" spans="1:11" s="45" customFormat="1" ht="16.5">
      <c r="A816" s="124" t="s">
        <v>3129</v>
      </c>
      <c r="B816" s="89" t="s">
        <v>33</v>
      </c>
      <c r="C816" s="32" t="s">
        <v>2236</v>
      </c>
      <c r="D816" s="171" t="s">
        <v>2236</v>
      </c>
      <c r="E816" s="89" t="s">
        <v>61</v>
      </c>
      <c r="F816" s="56">
        <v>10160160</v>
      </c>
      <c r="G816" s="171">
        <v>42718</v>
      </c>
      <c r="H816" s="31" t="s">
        <v>2971</v>
      </c>
      <c r="I816" s="31" t="s">
        <v>977</v>
      </c>
      <c r="J816" s="56" t="s">
        <v>323</v>
      </c>
      <c r="K816" s="90">
        <v>199960</v>
      </c>
    </row>
    <row r="817" spans="1:11" s="45" customFormat="1" ht="16.5">
      <c r="A817" s="124" t="s">
        <v>3129</v>
      </c>
      <c r="B817" s="89" t="s">
        <v>33</v>
      </c>
      <c r="C817" s="32" t="s">
        <v>2236</v>
      </c>
      <c r="D817" s="171" t="s">
        <v>2236</v>
      </c>
      <c r="E817" s="89" t="s">
        <v>61</v>
      </c>
      <c r="F817" s="56">
        <v>10160161</v>
      </c>
      <c r="G817" s="171">
        <v>42718</v>
      </c>
      <c r="H817" s="31" t="s">
        <v>2972</v>
      </c>
      <c r="I817" s="31" t="s">
        <v>2973</v>
      </c>
      <c r="J817" s="56" t="s">
        <v>496</v>
      </c>
      <c r="K817" s="90">
        <v>449808</v>
      </c>
    </row>
    <row r="818" spans="1:11" s="45" customFormat="1" ht="16.5">
      <c r="A818" s="124" t="s">
        <v>3129</v>
      </c>
      <c r="B818" s="89" t="s">
        <v>33</v>
      </c>
      <c r="C818" s="32" t="s">
        <v>2236</v>
      </c>
      <c r="D818" s="171" t="s">
        <v>2236</v>
      </c>
      <c r="E818" s="89" t="s">
        <v>61</v>
      </c>
      <c r="F818" s="56">
        <v>10160162</v>
      </c>
      <c r="G818" s="171">
        <v>42718</v>
      </c>
      <c r="H818" s="31" t="s">
        <v>2974</v>
      </c>
      <c r="I818" s="31" t="s">
        <v>2975</v>
      </c>
      <c r="J818" s="56" t="s">
        <v>2976</v>
      </c>
      <c r="K818" s="90">
        <v>59500</v>
      </c>
    </row>
    <row r="819" spans="1:11" s="45" customFormat="1" ht="16.5">
      <c r="A819" s="124" t="s">
        <v>3129</v>
      </c>
      <c r="B819" s="89" t="s">
        <v>33</v>
      </c>
      <c r="C819" s="32" t="s">
        <v>2236</v>
      </c>
      <c r="D819" s="171" t="s">
        <v>2236</v>
      </c>
      <c r="E819" s="89" t="s">
        <v>61</v>
      </c>
      <c r="F819" s="56">
        <v>10160163</v>
      </c>
      <c r="G819" s="171">
        <v>42718</v>
      </c>
      <c r="H819" s="31" t="s">
        <v>2977</v>
      </c>
      <c r="I819" s="31" t="s">
        <v>2978</v>
      </c>
      <c r="J819" s="56" t="s">
        <v>2979</v>
      </c>
      <c r="K819" s="90">
        <v>51397</v>
      </c>
    </row>
    <row r="820" spans="1:11" s="45" customFormat="1" ht="16.5">
      <c r="A820" s="124" t="s">
        <v>3129</v>
      </c>
      <c r="B820" s="89" t="s">
        <v>33</v>
      </c>
      <c r="C820" s="32" t="s">
        <v>2236</v>
      </c>
      <c r="D820" s="171" t="s">
        <v>2236</v>
      </c>
      <c r="E820" s="89" t="s">
        <v>61</v>
      </c>
      <c r="F820" s="56">
        <v>10160164</v>
      </c>
      <c r="G820" s="171">
        <v>42723</v>
      </c>
      <c r="H820" s="31" t="s">
        <v>2980</v>
      </c>
      <c r="I820" s="31" t="s">
        <v>2981</v>
      </c>
      <c r="J820" s="56" t="s">
        <v>2982</v>
      </c>
      <c r="K820" s="90">
        <v>1236053</v>
      </c>
    </row>
    <row r="821" spans="1:11" s="45" customFormat="1" ht="16.5">
      <c r="A821" s="124" t="s">
        <v>3129</v>
      </c>
      <c r="B821" s="89" t="s">
        <v>33</v>
      </c>
      <c r="C821" s="32" t="s">
        <v>2236</v>
      </c>
      <c r="D821" s="171" t="s">
        <v>2236</v>
      </c>
      <c r="E821" s="89" t="s">
        <v>61</v>
      </c>
      <c r="F821" s="56">
        <v>10160165</v>
      </c>
      <c r="G821" s="171">
        <v>42723</v>
      </c>
      <c r="H821" s="31" t="s">
        <v>2983</v>
      </c>
      <c r="I821" s="31" t="s">
        <v>2984</v>
      </c>
      <c r="J821" s="56" t="s">
        <v>2985</v>
      </c>
      <c r="K821" s="90">
        <v>953190</v>
      </c>
    </row>
    <row r="822" spans="1:11" s="45" customFormat="1" ht="16.5">
      <c r="A822" s="124" t="s">
        <v>3129</v>
      </c>
      <c r="B822" s="89" t="s">
        <v>33</v>
      </c>
      <c r="C822" s="32" t="s">
        <v>2236</v>
      </c>
      <c r="D822" s="171" t="s">
        <v>2236</v>
      </c>
      <c r="E822" s="89" t="s">
        <v>61</v>
      </c>
      <c r="F822" s="56">
        <v>10160166</v>
      </c>
      <c r="G822" s="171">
        <v>42723</v>
      </c>
      <c r="H822" s="31" t="s">
        <v>2986</v>
      </c>
      <c r="I822" s="31" t="s">
        <v>2987</v>
      </c>
      <c r="J822" s="56" t="s">
        <v>2988</v>
      </c>
      <c r="K822" s="90">
        <v>155014</v>
      </c>
    </row>
    <row r="823" spans="1:11" s="45" customFormat="1" ht="16.5">
      <c r="A823" s="124" t="s">
        <v>3129</v>
      </c>
      <c r="B823" s="89" t="s">
        <v>33</v>
      </c>
      <c r="C823" s="32" t="s">
        <v>2236</v>
      </c>
      <c r="D823" s="171" t="s">
        <v>2236</v>
      </c>
      <c r="E823" s="89" t="s">
        <v>61</v>
      </c>
      <c r="F823" s="56">
        <v>10160167</v>
      </c>
      <c r="G823" s="171">
        <v>42724</v>
      </c>
      <c r="H823" s="31" t="s">
        <v>2989</v>
      </c>
      <c r="I823" s="31" t="s">
        <v>2990</v>
      </c>
      <c r="J823" s="56" t="s">
        <v>2991</v>
      </c>
      <c r="K823" s="90">
        <v>466077</v>
      </c>
    </row>
    <row r="824" spans="1:11" s="45" customFormat="1" ht="16.5">
      <c r="A824" s="124" t="s">
        <v>3129</v>
      </c>
      <c r="B824" s="89" t="s">
        <v>33</v>
      </c>
      <c r="C824" s="32" t="s">
        <v>2236</v>
      </c>
      <c r="D824" s="171" t="s">
        <v>2236</v>
      </c>
      <c r="E824" s="89" t="s">
        <v>61</v>
      </c>
      <c r="F824" s="56">
        <v>10160168</v>
      </c>
      <c r="G824" s="171">
        <v>42724</v>
      </c>
      <c r="H824" s="31" t="s">
        <v>2992</v>
      </c>
      <c r="I824" s="31" t="s">
        <v>2645</v>
      </c>
      <c r="J824" s="56" t="s">
        <v>288</v>
      </c>
      <c r="K824" s="90">
        <v>656309</v>
      </c>
    </row>
    <row r="825" spans="1:11" s="45" customFormat="1" ht="33">
      <c r="A825" s="124" t="s">
        <v>3129</v>
      </c>
      <c r="B825" s="35" t="s">
        <v>3</v>
      </c>
      <c r="C825" s="32" t="s">
        <v>2236</v>
      </c>
      <c r="D825" s="171" t="s">
        <v>2236</v>
      </c>
      <c r="E825" s="89" t="s">
        <v>61</v>
      </c>
      <c r="F825" s="56">
        <v>10160169</v>
      </c>
      <c r="G825" s="171">
        <v>42725</v>
      </c>
      <c r="H825" s="31" t="s">
        <v>2993</v>
      </c>
      <c r="I825" s="31" t="s">
        <v>2994</v>
      </c>
      <c r="J825" s="56" t="s">
        <v>2995</v>
      </c>
      <c r="K825" s="90">
        <v>1185240</v>
      </c>
    </row>
    <row r="826" spans="1:11" s="45" customFormat="1" ht="16.5">
      <c r="A826" s="124" t="s">
        <v>3129</v>
      </c>
      <c r="B826" s="89" t="s">
        <v>33</v>
      </c>
      <c r="C826" s="32" t="s">
        <v>2236</v>
      </c>
      <c r="D826" s="171" t="s">
        <v>2236</v>
      </c>
      <c r="E826" s="89" t="s">
        <v>61</v>
      </c>
      <c r="F826" s="56">
        <v>10160170</v>
      </c>
      <c r="G826" s="171">
        <v>42725</v>
      </c>
      <c r="H826" s="31" t="s">
        <v>2996</v>
      </c>
      <c r="I826" s="31" t="s">
        <v>2964</v>
      </c>
      <c r="J826" s="56" t="s">
        <v>2997</v>
      </c>
      <c r="K826" s="90">
        <v>69349</v>
      </c>
    </row>
    <row r="827" spans="1:11" s="45" customFormat="1" ht="16.5">
      <c r="A827" s="124" t="s">
        <v>3129</v>
      </c>
      <c r="B827" s="89" t="s">
        <v>33</v>
      </c>
      <c r="C827" s="32" t="s">
        <v>2236</v>
      </c>
      <c r="D827" s="171" t="s">
        <v>2236</v>
      </c>
      <c r="E827" s="89" t="s">
        <v>61</v>
      </c>
      <c r="F827" s="56">
        <v>10160171</v>
      </c>
      <c r="G827" s="171">
        <v>42725</v>
      </c>
      <c r="H827" s="31" t="s">
        <v>2998</v>
      </c>
      <c r="I827" s="31" t="s">
        <v>2999</v>
      </c>
      <c r="J827" s="56" t="s">
        <v>2125</v>
      </c>
      <c r="K827" s="90">
        <v>128145</v>
      </c>
    </row>
    <row r="828" spans="1:11" s="45" customFormat="1" ht="16.5">
      <c r="A828" s="124" t="s">
        <v>3129</v>
      </c>
      <c r="B828" s="89" t="s">
        <v>33</v>
      </c>
      <c r="C828" s="32" t="s">
        <v>2236</v>
      </c>
      <c r="D828" s="171" t="s">
        <v>2236</v>
      </c>
      <c r="E828" s="89" t="s">
        <v>61</v>
      </c>
      <c r="F828" s="56">
        <v>10160172</v>
      </c>
      <c r="G828" s="171">
        <v>42725</v>
      </c>
      <c r="H828" s="31" t="s">
        <v>3000</v>
      </c>
      <c r="I828" s="31" t="s">
        <v>3001</v>
      </c>
      <c r="J828" s="56" t="s">
        <v>1708</v>
      </c>
      <c r="K828" s="90">
        <v>259726</v>
      </c>
    </row>
    <row r="829" spans="1:11" s="45" customFormat="1" ht="16.5">
      <c r="A829" s="124" t="s">
        <v>3129</v>
      </c>
      <c r="B829" s="89" t="s">
        <v>33</v>
      </c>
      <c r="C829" s="32" t="s">
        <v>2236</v>
      </c>
      <c r="D829" s="171" t="s">
        <v>2236</v>
      </c>
      <c r="E829" s="89" t="s">
        <v>61</v>
      </c>
      <c r="F829" s="56">
        <v>10160173</v>
      </c>
      <c r="G829" s="171">
        <v>42725</v>
      </c>
      <c r="H829" s="31" t="s">
        <v>3002</v>
      </c>
      <c r="I829" s="31" t="s">
        <v>954</v>
      </c>
      <c r="J829" s="56" t="s">
        <v>955</v>
      </c>
      <c r="K829" s="90">
        <v>37464</v>
      </c>
    </row>
    <row r="830" spans="1:11" s="45" customFormat="1" ht="16.5">
      <c r="A830" s="124" t="s">
        <v>3129</v>
      </c>
      <c r="B830" s="89" t="s">
        <v>33</v>
      </c>
      <c r="C830" s="32" t="s">
        <v>2236</v>
      </c>
      <c r="D830" s="171" t="s">
        <v>2236</v>
      </c>
      <c r="E830" s="89" t="s">
        <v>61</v>
      </c>
      <c r="F830" s="56">
        <v>10160174</v>
      </c>
      <c r="G830" s="171">
        <v>42726</v>
      </c>
      <c r="H830" s="31" t="s">
        <v>3003</v>
      </c>
      <c r="I830" s="31" t="s">
        <v>954</v>
      </c>
      <c r="J830" s="56" t="s">
        <v>955</v>
      </c>
      <c r="K830" s="90">
        <v>325801</v>
      </c>
    </row>
    <row r="831" spans="1:11" s="45" customFormat="1" ht="16.5">
      <c r="A831" s="124" t="s">
        <v>3129</v>
      </c>
      <c r="B831" s="89" t="s">
        <v>33</v>
      </c>
      <c r="C831" s="32" t="s">
        <v>2236</v>
      </c>
      <c r="D831" s="171" t="s">
        <v>2236</v>
      </c>
      <c r="E831" s="89" t="s">
        <v>61</v>
      </c>
      <c r="F831" s="56">
        <v>10160175</v>
      </c>
      <c r="G831" s="171">
        <v>42727</v>
      </c>
      <c r="H831" s="31" t="s">
        <v>3004</v>
      </c>
      <c r="I831" s="31" t="s">
        <v>2975</v>
      </c>
      <c r="J831" s="172" t="s">
        <v>2976</v>
      </c>
      <c r="K831" s="90">
        <v>107100</v>
      </c>
    </row>
    <row r="832" spans="1:11" s="45" customFormat="1" ht="16.5">
      <c r="A832" s="124" t="s">
        <v>3129</v>
      </c>
      <c r="B832" s="89" t="s">
        <v>33</v>
      </c>
      <c r="C832" s="32" t="s">
        <v>2236</v>
      </c>
      <c r="D832" s="171" t="s">
        <v>2236</v>
      </c>
      <c r="E832" s="89" t="s">
        <v>61</v>
      </c>
      <c r="F832" s="56">
        <v>10160176</v>
      </c>
      <c r="G832" s="171">
        <v>42730</v>
      </c>
      <c r="H832" s="31" t="s">
        <v>3005</v>
      </c>
      <c r="I832" s="31" t="s">
        <v>977</v>
      </c>
      <c r="J832" s="56" t="s">
        <v>978</v>
      </c>
      <c r="K832" s="90">
        <v>151180</v>
      </c>
    </row>
    <row r="833" spans="1:11" s="45" customFormat="1" ht="16.5">
      <c r="A833" s="124" t="s">
        <v>3129</v>
      </c>
      <c r="B833" s="89" t="s">
        <v>33</v>
      </c>
      <c r="C833" s="32" t="s">
        <v>2236</v>
      </c>
      <c r="D833" s="171" t="s">
        <v>2236</v>
      </c>
      <c r="E833" s="89" t="s">
        <v>61</v>
      </c>
      <c r="F833" s="56">
        <v>10160177</v>
      </c>
      <c r="G833" s="171">
        <v>42730</v>
      </c>
      <c r="H833" s="31" t="s">
        <v>3006</v>
      </c>
      <c r="I833" s="31" t="s">
        <v>2981</v>
      </c>
      <c r="J833" s="56" t="s">
        <v>2982</v>
      </c>
      <c r="K833" s="90">
        <v>123605</v>
      </c>
    </row>
    <row r="834" spans="1:11" s="45" customFormat="1" ht="16.5">
      <c r="A834" s="124" t="s">
        <v>3129</v>
      </c>
      <c r="B834" s="89" t="s">
        <v>33</v>
      </c>
      <c r="C834" s="32" t="s">
        <v>2236</v>
      </c>
      <c r="D834" s="171" t="s">
        <v>2236</v>
      </c>
      <c r="E834" s="89" t="s">
        <v>61</v>
      </c>
      <c r="F834" s="56">
        <v>10160178</v>
      </c>
      <c r="G834" s="171">
        <v>42730</v>
      </c>
      <c r="H834" s="31" t="s">
        <v>3007</v>
      </c>
      <c r="I834" s="31" t="s">
        <v>2981</v>
      </c>
      <c r="J834" s="56" t="s">
        <v>2982</v>
      </c>
      <c r="K834" s="90">
        <v>233813</v>
      </c>
    </row>
    <row r="835" spans="1:11" s="45" customFormat="1" ht="16.5">
      <c r="A835" s="124" t="s">
        <v>3129</v>
      </c>
      <c r="B835" s="89" t="s">
        <v>33</v>
      </c>
      <c r="C835" s="32" t="s">
        <v>2236</v>
      </c>
      <c r="D835" s="171" t="s">
        <v>2236</v>
      </c>
      <c r="E835" s="89" t="s">
        <v>61</v>
      </c>
      <c r="F835" s="56">
        <v>10160179</v>
      </c>
      <c r="G835" s="171">
        <v>42730</v>
      </c>
      <c r="H835" s="31" t="s">
        <v>3008</v>
      </c>
      <c r="I835" s="31" t="s">
        <v>2984</v>
      </c>
      <c r="J835" s="56" t="s">
        <v>2985</v>
      </c>
      <c r="K835" s="90">
        <v>78540</v>
      </c>
    </row>
    <row r="836" spans="1:11" s="45" customFormat="1" ht="16.5">
      <c r="A836" s="124" t="s">
        <v>3129</v>
      </c>
      <c r="B836" s="89" t="s">
        <v>33</v>
      </c>
      <c r="C836" s="32" t="s">
        <v>2236</v>
      </c>
      <c r="D836" s="171" t="s">
        <v>2236</v>
      </c>
      <c r="E836" s="89" t="s">
        <v>61</v>
      </c>
      <c r="F836" s="56">
        <v>10160180</v>
      </c>
      <c r="G836" s="171">
        <v>42730</v>
      </c>
      <c r="H836" s="31" t="s">
        <v>3009</v>
      </c>
      <c r="I836" s="31" t="s">
        <v>2984</v>
      </c>
      <c r="J836" s="56" t="s">
        <v>2985</v>
      </c>
      <c r="K836" s="90">
        <v>101150</v>
      </c>
    </row>
    <row r="837" spans="1:11" s="45" customFormat="1" ht="16.5">
      <c r="A837" s="124" t="s">
        <v>3129</v>
      </c>
      <c r="B837" s="89" t="s">
        <v>33</v>
      </c>
      <c r="C837" s="32" t="s">
        <v>2236</v>
      </c>
      <c r="D837" s="171" t="s">
        <v>2236</v>
      </c>
      <c r="E837" s="89" t="s">
        <v>61</v>
      </c>
      <c r="F837" s="56">
        <v>10160181</v>
      </c>
      <c r="G837" s="171">
        <v>42730</v>
      </c>
      <c r="H837" s="31" t="s">
        <v>3010</v>
      </c>
      <c r="I837" s="31" t="s">
        <v>2984</v>
      </c>
      <c r="J837" s="56" t="s">
        <v>2985</v>
      </c>
      <c r="K837" s="90">
        <v>22610</v>
      </c>
    </row>
    <row r="838" spans="1:11" s="45" customFormat="1" ht="16.5">
      <c r="A838" s="124" t="s">
        <v>3129</v>
      </c>
      <c r="B838" s="89" t="s">
        <v>33</v>
      </c>
      <c r="C838" s="32" t="s">
        <v>2236</v>
      </c>
      <c r="D838" s="171" t="s">
        <v>2236</v>
      </c>
      <c r="E838" s="89" t="s">
        <v>61</v>
      </c>
      <c r="F838" s="56">
        <v>10160182</v>
      </c>
      <c r="G838" s="171">
        <v>42730</v>
      </c>
      <c r="H838" s="31" t="s">
        <v>3011</v>
      </c>
      <c r="I838" s="31" t="s">
        <v>954</v>
      </c>
      <c r="J838" s="56" t="s">
        <v>955</v>
      </c>
      <c r="K838" s="90">
        <v>373417</v>
      </c>
    </row>
    <row r="839" spans="1:11" s="45" customFormat="1" ht="16.5">
      <c r="A839" s="124" t="s">
        <v>3129</v>
      </c>
      <c r="B839" s="89" t="s">
        <v>33</v>
      </c>
      <c r="C839" s="32" t="s">
        <v>2236</v>
      </c>
      <c r="D839" s="171" t="s">
        <v>2236</v>
      </c>
      <c r="E839" s="89" t="s">
        <v>61</v>
      </c>
      <c r="F839" s="56">
        <v>10160183</v>
      </c>
      <c r="G839" s="171">
        <v>42731</v>
      </c>
      <c r="H839" s="31" t="s">
        <v>3012</v>
      </c>
      <c r="I839" s="31" t="s">
        <v>2984</v>
      </c>
      <c r="J839" s="56" t="s">
        <v>2985</v>
      </c>
      <c r="K839" s="90">
        <v>199000</v>
      </c>
    </row>
    <row r="840" spans="1:11" s="45" customFormat="1" ht="33">
      <c r="A840" s="124" t="s">
        <v>3129</v>
      </c>
      <c r="B840" s="35" t="s">
        <v>3</v>
      </c>
      <c r="C840" s="32" t="s">
        <v>2236</v>
      </c>
      <c r="D840" s="171" t="s">
        <v>2236</v>
      </c>
      <c r="E840" s="89" t="s">
        <v>61</v>
      </c>
      <c r="F840" s="56">
        <v>10160184</v>
      </c>
      <c r="G840" s="171">
        <v>42731</v>
      </c>
      <c r="H840" s="31" t="s">
        <v>3013</v>
      </c>
      <c r="I840" s="31" t="s">
        <v>3014</v>
      </c>
      <c r="J840" s="56" t="s">
        <v>3015</v>
      </c>
      <c r="K840" s="90">
        <v>2784600</v>
      </c>
    </row>
    <row r="841" spans="1:11" s="45" customFormat="1" ht="16.5">
      <c r="A841" s="124" t="s">
        <v>3129</v>
      </c>
      <c r="B841" s="89" t="s">
        <v>33</v>
      </c>
      <c r="C841" s="32" t="s">
        <v>2236</v>
      </c>
      <c r="D841" s="171" t="s">
        <v>2236</v>
      </c>
      <c r="E841" s="89" t="s">
        <v>61</v>
      </c>
      <c r="F841" s="56">
        <v>10160185</v>
      </c>
      <c r="G841" s="171">
        <v>42731</v>
      </c>
      <c r="H841" s="31" t="s">
        <v>3016</v>
      </c>
      <c r="I841" s="31" t="s">
        <v>954</v>
      </c>
      <c r="J841" s="56" t="s">
        <v>955</v>
      </c>
      <c r="K841" s="90">
        <v>871497</v>
      </c>
    </row>
    <row r="842" spans="1:11" s="45" customFormat="1" ht="16.5">
      <c r="A842" s="124" t="s">
        <v>3129</v>
      </c>
      <c r="B842" s="89" t="s">
        <v>33</v>
      </c>
      <c r="C842" s="32" t="s">
        <v>2236</v>
      </c>
      <c r="D842" s="171" t="s">
        <v>2236</v>
      </c>
      <c r="E842" s="89" t="s">
        <v>61</v>
      </c>
      <c r="F842" s="56">
        <v>10160186</v>
      </c>
      <c r="G842" s="171">
        <v>42731</v>
      </c>
      <c r="H842" s="31" t="s">
        <v>2966</v>
      </c>
      <c r="I842" s="31" t="s">
        <v>1021</v>
      </c>
      <c r="J842" s="56" t="s">
        <v>1022</v>
      </c>
      <c r="K842" s="90">
        <v>11522407</v>
      </c>
    </row>
    <row r="843" spans="1:11" s="45" customFormat="1" ht="16.5">
      <c r="A843" s="124" t="s">
        <v>3129</v>
      </c>
      <c r="B843" s="89" t="s">
        <v>33</v>
      </c>
      <c r="C843" s="32" t="s">
        <v>2236</v>
      </c>
      <c r="D843" s="171" t="s">
        <v>2236</v>
      </c>
      <c r="E843" s="89" t="s">
        <v>61</v>
      </c>
      <c r="F843" s="56">
        <v>10160187</v>
      </c>
      <c r="G843" s="171">
        <v>42732</v>
      </c>
      <c r="H843" s="31" t="s">
        <v>2960</v>
      </c>
      <c r="I843" s="31" t="s">
        <v>2961</v>
      </c>
      <c r="J843" s="56" t="s">
        <v>2962</v>
      </c>
      <c r="K843" s="90">
        <v>1822421</v>
      </c>
    </row>
    <row r="844" spans="1:11" s="45" customFormat="1" ht="16.5">
      <c r="A844" s="124" t="s">
        <v>3129</v>
      </c>
      <c r="B844" s="89" t="s">
        <v>33</v>
      </c>
      <c r="C844" s="32" t="s">
        <v>2236</v>
      </c>
      <c r="D844" s="171" t="s">
        <v>2236</v>
      </c>
      <c r="E844" s="89" t="s">
        <v>61</v>
      </c>
      <c r="F844" s="56">
        <v>10160188</v>
      </c>
      <c r="G844" s="171">
        <v>42732</v>
      </c>
      <c r="H844" s="31" t="s">
        <v>3017</v>
      </c>
      <c r="I844" s="31" t="s">
        <v>977</v>
      </c>
      <c r="J844" s="56" t="s">
        <v>978</v>
      </c>
      <c r="K844" s="90">
        <v>44491</v>
      </c>
    </row>
    <row r="845" spans="1:11" s="45" customFormat="1" ht="33">
      <c r="A845" s="124" t="s">
        <v>3129</v>
      </c>
      <c r="B845" s="36" t="s">
        <v>21</v>
      </c>
      <c r="C845" s="67" t="s">
        <v>2612</v>
      </c>
      <c r="D845" s="68">
        <v>42327</v>
      </c>
      <c r="E845" s="89" t="s">
        <v>62</v>
      </c>
      <c r="F845" s="31">
        <v>10160489</v>
      </c>
      <c r="G845" s="171">
        <v>42716</v>
      </c>
      <c r="H845" s="31" t="s">
        <v>3018</v>
      </c>
      <c r="I845" s="31" t="s">
        <v>2330</v>
      </c>
      <c r="J845" s="56" t="s">
        <v>2331</v>
      </c>
      <c r="K845" s="90">
        <v>315158</v>
      </c>
    </row>
    <row r="846" spans="1:11" s="45" customFormat="1" ht="33">
      <c r="A846" s="124" t="s">
        <v>3129</v>
      </c>
      <c r="B846" s="36" t="s">
        <v>21</v>
      </c>
      <c r="C846" s="67" t="s">
        <v>2612</v>
      </c>
      <c r="D846" s="68">
        <v>42327</v>
      </c>
      <c r="E846" s="89" t="s">
        <v>62</v>
      </c>
      <c r="F846" s="31">
        <v>10160490</v>
      </c>
      <c r="G846" s="171">
        <v>42716</v>
      </c>
      <c r="H846" s="31" t="s">
        <v>3018</v>
      </c>
      <c r="I846" s="31" t="s">
        <v>2330</v>
      </c>
      <c r="J846" s="56" t="s">
        <v>2331</v>
      </c>
      <c r="K846" s="90">
        <v>315158</v>
      </c>
    </row>
    <row r="847" spans="1:11" s="45" customFormat="1" ht="33">
      <c r="A847" s="124" t="s">
        <v>3129</v>
      </c>
      <c r="B847" s="36" t="s">
        <v>21</v>
      </c>
      <c r="C847" s="67" t="s">
        <v>2612</v>
      </c>
      <c r="D847" s="68">
        <v>42327</v>
      </c>
      <c r="E847" s="89" t="s">
        <v>62</v>
      </c>
      <c r="F847" s="31">
        <v>10160491</v>
      </c>
      <c r="G847" s="171">
        <v>42716</v>
      </c>
      <c r="H847" s="31" t="s">
        <v>3019</v>
      </c>
      <c r="I847" s="31" t="s">
        <v>2330</v>
      </c>
      <c r="J847" s="56" t="s">
        <v>2331</v>
      </c>
      <c r="K847" s="90">
        <v>357837</v>
      </c>
    </row>
    <row r="848" spans="1:11" s="45" customFormat="1" ht="33">
      <c r="A848" s="124" t="s">
        <v>3129</v>
      </c>
      <c r="B848" s="36" t="s">
        <v>21</v>
      </c>
      <c r="C848" s="67" t="s">
        <v>2612</v>
      </c>
      <c r="D848" s="68">
        <v>42327</v>
      </c>
      <c r="E848" s="89" t="s">
        <v>62</v>
      </c>
      <c r="F848" s="31">
        <v>10160492</v>
      </c>
      <c r="G848" s="171">
        <v>42716</v>
      </c>
      <c r="H848" s="31" t="s">
        <v>3020</v>
      </c>
      <c r="I848" s="31" t="s">
        <v>2330</v>
      </c>
      <c r="J848" s="56" t="s">
        <v>2331</v>
      </c>
      <c r="K848" s="90">
        <v>259158</v>
      </c>
    </row>
    <row r="849" spans="1:11" s="45" customFormat="1" ht="33">
      <c r="A849" s="124" t="s">
        <v>3129</v>
      </c>
      <c r="B849" s="36" t="s">
        <v>21</v>
      </c>
      <c r="C849" s="67" t="s">
        <v>2612</v>
      </c>
      <c r="D849" s="68">
        <v>42327</v>
      </c>
      <c r="E849" s="89" t="s">
        <v>62</v>
      </c>
      <c r="F849" s="31">
        <v>10160493</v>
      </c>
      <c r="G849" s="171">
        <v>42716</v>
      </c>
      <c r="H849" s="31" t="s">
        <v>3019</v>
      </c>
      <c r="I849" s="31" t="s">
        <v>2330</v>
      </c>
      <c r="J849" s="56" t="s">
        <v>2331</v>
      </c>
      <c r="K849" s="90">
        <v>213658</v>
      </c>
    </row>
    <row r="850" spans="1:11" s="45" customFormat="1" ht="33">
      <c r="A850" s="124" t="s">
        <v>3129</v>
      </c>
      <c r="B850" s="36" t="s">
        <v>21</v>
      </c>
      <c r="C850" s="67" t="s">
        <v>2612</v>
      </c>
      <c r="D850" s="68">
        <v>42327</v>
      </c>
      <c r="E850" s="89" t="s">
        <v>62</v>
      </c>
      <c r="F850" s="31">
        <v>10160494</v>
      </c>
      <c r="G850" s="171">
        <v>42716</v>
      </c>
      <c r="H850" s="31" t="s">
        <v>3021</v>
      </c>
      <c r="I850" s="31" t="s">
        <v>2330</v>
      </c>
      <c r="J850" s="56" t="s">
        <v>2331</v>
      </c>
      <c r="K850" s="90">
        <v>332742</v>
      </c>
    </row>
    <row r="851" spans="1:11" s="45" customFormat="1" ht="16.5">
      <c r="A851" s="124" t="s">
        <v>3129</v>
      </c>
      <c r="B851" s="89" t="s">
        <v>33</v>
      </c>
      <c r="C851" s="32" t="s">
        <v>2236</v>
      </c>
      <c r="D851" s="171" t="s">
        <v>2236</v>
      </c>
      <c r="E851" s="89" t="s">
        <v>62</v>
      </c>
      <c r="F851" s="56">
        <v>10160497</v>
      </c>
      <c r="G851" s="171">
        <v>42717</v>
      </c>
      <c r="H851" s="31" t="s">
        <v>3022</v>
      </c>
      <c r="I851" s="31" t="s">
        <v>3023</v>
      </c>
      <c r="J851" s="56" t="s">
        <v>3024</v>
      </c>
      <c r="K851" s="90">
        <v>1419075</v>
      </c>
    </row>
    <row r="852" spans="1:11" s="45" customFormat="1" ht="33">
      <c r="A852" s="124" t="s">
        <v>3129</v>
      </c>
      <c r="B852" s="36" t="s">
        <v>21</v>
      </c>
      <c r="C852" s="67" t="s">
        <v>2612</v>
      </c>
      <c r="D852" s="68">
        <v>42327</v>
      </c>
      <c r="E852" s="89" t="s">
        <v>62</v>
      </c>
      <c r="F852" s="31">
        <v>10160498</v>
      </c>
      <c r="G852" s="171">
        <v>42717</v>
      </c>
      <c r="H852" s="31" t="s">
        <v>3025</v>
      </c>
      <c r="I852" s="31" t="s">
        <v>2330</v>
      </c>
      <c r="J852" s="56" t="s">
        <v>2331</v>
      </c>
      <c r="K852" s="90">
        <v>188242</v>
      </c>
    </row>
    <row r="853" spans="1:11" s="45" customFormat="1" ht="33">
      <c r="A853" s="124" t="s">
        <v>3129</v>
      </c>
      <c r="B853" s="36" t="s">
        <v>21</v>
      </c>
      <c r="C853" s="67" t="s">
        <v>2612</v>
      </c>
      <c r="D853" s="68">
        <v>42327</v>
      </c>
      <c r="E853" s="89" t="s">
        <v>62</v>
      </c>
      <c r="F853" s="31">
        <v>10160499</v>
      </c>
      <c r="G853" s="171">
        <v>42717</v>
      </c>
      <c r="H853" s="31" t="s">
        <v>3026</v>
      </c>
      <c r="I853" s="31" t="s">
        <v>2330</v>
      </c>
      <c r="J853" s="56" t="s">
        <v>2331</v>
      </c>
      <c r="K853" s="90">
        <v>188242</v>
      </c>
    </row>
    <row r="854" spans="1:11" s="45" customFormat="1" ht="16.5">
      <c r="A854" s="124" t="s">
        <v>3129</v>
      </c>
      <c r="B854" s="89" t="s">
        <v>33</v>
      </c>
      <c r="C854" s="32" t="s">
        <v>2236</v>
      </c>
      <c r="D854" s="171" t="s">
        <v>2236</v>
      </c>
      <c r="E854" s="89" t="s">
        <v>62</v>
      </c>
      <c r="F854" s="56">
        <v>10160500</v>
      </c>
      <c r="G854" s="171">
        <v>42717</v>
      </c>
      <c r="H854" s="31" t="s">
        <v>3027</v>
      </c>
      <c r="I854" s="31" t="s">
        <v>3028</v>
      </c>
      <c r="J854" s="56" t="s">
        <v>3029</v>
      </c>
      <c r="K854" s="90">
        <v>280000</v>
      </c>
    </row>
    <row r="855" spans="1:11" s="45" customFormat="1" ht="33">
      <c r="A855" s="124" t="s">
        <v>3129</v>
      </c>
      <c r="B855" s="36" t="s">
        <v>21</v>
      </c>
      <c r="C855" s="67" t="s">
        <v>2612</v>
      </c>
      <c r="D855" s="68">
        <v>42327</v>
      </c>
      <c r="E855" s="89" t="s">
        <v>62</v>
      </c>
      <c r="F855" s="31">
        <v>10160501</v>
      </c>
      <c r="G855" s="171">
        <v>42717</v>
      </c>
      <c r="H855" s="31" t="s">
        <v>3030</v>
      </c>
      <c r="I855" s="31" t="s">
        <v>2330</v>
      </c>
      <c r="J855" s="172" t="s">
        <v>2331</v>
      </c>
      <c r="K855" s="90">
        <v>233742</v>
      </c>
    </row>
    <row r="856" spans="1:11" s="45" customFormat="1" ht="33">
      <c r="A856" s="124" t="s">
        <v>3129</v>
      </c>
      <c r="B856" s="36" t="s">
        <v>21</v>
      </c>
      <c r="C856" s="67" t="s">
        <v>2612</v>
      </c>
      <c r="D856" s="68">
        <v>42327</v>
      </c>
      <c r="E856" s="89" t="s">
        <v>62</v>
      </c>
      <c r="F856" s="31">
        <v>10160502</v>
      </c>
      <c r="G856" s="171">
        <v>42718</v>
      </c>
      <c r="H856" s="31" t="s">
        <v>3031</v>
      </c>
      <c r="I856" s="31" t="s">
        <v>2330</v>
      </c>
      <c r="J856" s="56" t="s">
        <v>2331</v>
      </c>
      <c r="K856" s="90">
        <v>203623</v>
      </c>
    </row>
    <row r="857" spans="1:11" s="45" customFormat="1" ht="33">
      <c r="A857" s="124" t="s">
        <v>3129</v>
      </c>
      <c r="B857" s="36" t="s">
        <v>21</v>
      </c>
      <c r="C857" s="67" t="s">
        <v>2612</v>
      </c>
      <c r="D857" s="68">
        <v>42327</v>
      </c>
      <c r="E857" s="89" t="s">
        <v>62</v>
      </c>
      <c r="F857" s="31">
        <v>10160503</v>
      </c>
      <c r="G857" s="171">
        <v>42718</v>
      </c>
      <c r="H857" s="31" t="s">
        <v>3031</v>
      </c>
      <c r="I857" s="31" t="s">
        <v>2330</v>
      </c>
      <c r="J857" s="56" t="s">
        <v>2331</v>
      </c>
      <c r="K857" s="90">
        <v>203623</v>
      </c>
    </row>
    <row r="858" spans="1:11" s="45" customFormat="1" ht="33">
      <c r="A858" s="124" t="s">
        <v>3129</v>
      </c>
      <c r="B858" s="36" t="s">
        <v>21</v>
      </c>
      <c r="C858" s="67" t="s">
        <v>2612</v>
      </c>
      <c r="D858" s="68">
        <v>42327</v>
      </c>
      <c r="E858" s="89" t="s">
        <v>62</v>
      </c>
      <c r="F858" s="31">
        <v>10160504</v>
      </c>
      <c r="G858" s="171">
        <v>42718</v>
      </c>
      <c r="H858" s="31" t="s">
        <v>3032</v>
      </c>
      <c r="I858" s="31" t="s">
        <v>2330</v>
      </c>
      <c r="J858" s="56" t="s">
        <v>2331</v>
      </c>
      <c r="K858" s="90">
        <v>283932</v>
      </c>
    </row>
    <row r="859" spans="1:11" s="45" customFormat="1" ht="16.5">
      <c r="A859" s="124" t="s">
        <v>3129</v>
      </c>
      <c r="B859" s="89" t="s">
        <v>33</v>
      </c>
      <c r="C859" s="32" t="s">
        <v>2236</v>
      </c>
      <c r="D859" s="171" t="s">
        <v>2236</v>
      </c>
      <c r="E859" s="89" t="s">
        <v>62</v>
      </c>
      <c r="F859" s="56">
        <v>10160505</v>
      </c>
      <c r="G859" s="171">
        <v>42718</v>
      </c>
      <c r="H859" s="31" t="s">
        <v>3033</v>
      </c>
      <c r="I859" s="31" t="s">
        <v>3034</v>
      </c>
      <c r="J859" s="56" t="s">
        <v>3035</v>
      </c>
      <c r="K859" s="90">
        <v>335000</v>
      </c>
    </row>
    <row r="860" spans="1:11" s="45" customFormat="1" ht="33">
      <c r="A860" s="124" t="s">
        <v>3129</v>
      </c>
      <c r="B860" s="36" t="s">
        <v>21</v>
      </c>
      <c r="C860" s="67" t="s">
        <v>2612</v>
      </c>
      <c r="D860" s="68">
        <v>42327</v>
      </c>
      <c r="E860" s="89" t="s">
        <v>62</v>
      </c>
      <c r="F860" s="31">
        <v>10160508</v>
      </c>
      <c r="G860" s="171">
        <v>42723</v>
      </c>
      <c r="H860" s="31" t="s">
        <v>3036</v>
      </c>
      <c r="I860" s="31" t="s">
        <v>2330</v>
      </c>
      <c r="J860" s="56" t="s">
        <v>2331</v>
      </c>
      <c r="K860" s="90">
        <v>271242</v>
      </c>
    </row>
    <row r="861" spans="1:11" s="45" customFormat="1" ht="33">
      <c r="A861" s="124" t="s">
        <v>3129</v>
      </c>
      <c r="B861" s="36" t="s">
        <v>21</v>
      </c>
      <c r="C861" s="67" t="s">
        <v>2612</v>
      </c>
      <c r="D861" s="68">
        <v>42327</v>
      </c>
      <c r="E861" s="89" t="s">
        <v>62</v>
      </c>
      <c r="F861" s="31">
        <v>10160509</v>
      </c>
      <c r="G861" s="171">
        <v>42723</v>
      </c>
      <c r="H861" s="31" t="s">
        <v>3037</v>
      </c>
      <c r="I861" s="31" t="s">
        <v>2330</v>
      </c>
      <c r="J861" s="56" t="s">
        <v>2331</v>
      </c>
      <c r="K861" s="90">
        <v>271242</v>
      </c>
    </row>
    <row r="862" spans="1:11" s="45" customFormat="1" ht="16.5">
      <c r="A862" s="124" t="s">
        <v>3129</v>
      </c>
      <c r="B862" s="89" t="s">
        <v>33</v>
      </c>
      <c r="C862" s="32" t="s">
        <v>2236</v>
      </c>
      <c r="D862" s="171" t="s">
        <v>2236</v>
      </c>
      <c r="E862" s="89" t="s">
        <v>62</v>
      </c>
      <c r="F862" s="56">
        <v>10160510</v>
      </c>
      <c r="G862" s="171">
        <v>42723</v>
      </c>
      <c r="H862" s="31" t="s">
        <v>3038</v>
      </c>
      <c r="I862" s="31" t="s">
        <v>3023</v>
      </c>
      <c r="J862" s="56" t="s">
        <v>3024</v>
      </c>
      <c r="K862" s="90">
        <v>410550</v>
      </c>
    </row>
    <row r="863" spans="1:11" s="45" customFormat="1" ht="16.5">
      <c r="A863" s="124" t="s">
        <v>3129</v>
      </c>
      <c r="B863" s="89" t="s">
        <v>33</v>
      </c>
      <c r="C863" s="32" t="s">
        <v>2236</v>
      </c>
      <c r="D863" s="171" t="s">
        <v>2236</v>
      </c>
      <c r="E863" s="89" t="s">
        <v>62</v>
      </c>
      <c r="F863" s="56">
        <v>10160511</v>
      </c>
      <c r="G863" s="171">
        <v>42723</v>
      </c>
      <c r="H863" s="31" t="s">
        <v>3039</v>
      </c>
      <c r="I863" s="31" t="s">
        <v>3040</v>
      </c>
      <c r="J863" s="56" t="s">
        <v>3041</v>
      </c>
      <c r="K863" s="90">
        <v>650000</v>
      </c>
    </row>
    <row r="864" spans="1:11" s="45" customFormat="1" ht="16.5">
      <c r="A864" s="124" t="s">
        <v>3129</v>
      </c>
      <c r="B864" s="89" t="s">
        <v>33</v>
      </c>
      <c r="C864" s="32" t="s">
        <v>2236</v>
      </c>
      <c r="D864" s="171" t="s">
        <v>2236</v>
      </c>
      <c r="E864" s="89" t="s">
        <v>62</v>
      </c>
      <c r="F864" s="56">
        <v>10160512</v>
      </c>
      <c r="G864" s="171">
        <v>42723</v>
      </c>
      <c r="H864" s="31" t="s">
        <v>3042</v>
      </c>
      <c r="I864" s="31" t="s">
        <v>3043</v>
      </c>
      <c r="J864" s="56" t="s">
        <v>3044</v>
      </c>
      <c r="K864" s="90">
        <v>196350</v>
      </c>
    </row>
    <row r="865" spans="1:11" s="45" customFormat="1" ht="16.5">
      <c r="A865" s="124" t="s">
        <v>3129</v>
      </c>
      <c r="B865" s="89" t="s">
        <v>33</v>
      </c>
      <c r="C865" s="32" t="s">
        <v>2236</v>
      </c>
      <c r="D865" s="171" t="s">
        <v>2236</v>
      </c>
      <c r="E865" s="89" t="s">
        <v>62</v>
      </c>
      <c r="F865" s="56">
        <v>10160513</v>
      </c>
      <c r="G865" s="171">
        <v>42724</v>
      </c>
      <c r="H865" s="31" t="s">
        <v>3045</v>
      </c>
      <c r="I865" s="31" t="s">
        <v>3043</v>
      </c>
      <c r="J865" s="56" t="s">
        <v>3044</v>
      </c>
      <c r="K865" s="90">
        <v>1362550</v>
      </c>
    </row>
    <row r="866" spans="1:11" s="45" customFormat="1" ht="33">
      <c r="A866" s="124" t="s">
        <v>3129</v>
      </c>
      <c r="B866" s="35" t="s">
        <v>3</v>
      </c>
      <c r="C866" s="32" t="s">
        <v>2236</v>
      </c>
      <c r="D866" s="171" t="s">
        <v>2236</v>
      </c>
      <c r="E866" s="89" t="s">
        <v>62</v>
      </c>
      <c r="F866" s="56">
        <v>10160514</v>
      </c>
      <c r="G866" s="171">
        <v>42724</v>
      </c>
      <c r="H866" s="31" t="s">
        <v>3046</v>
      </c>
      <c r="I866" s="31" t="s">
        <v>3047</v>
      </c>
      <c r="J866" s="56" t="s">
        <v>3048</v>
      </c>
      <c r="K866" s="90">
        <v>1110741</v>
      </c>
    </row>
    <row r="867" spans="1:11" s="45" customFormat="1" ht="33">
      <c r="A867" s="124" t="s">
        <v>3129</v>
      </c>
      <c r="B867" s="36" t="s">
        <v>21</v>
      </c>
      <c r="C867" s="67" t="s">
        <v>2612</v>
      </c>
      <c r="D867" s="68">
        <v>42327</v>
      </c>
      <c r="E867" s="89" t="s">
        <v>62</v>
      </c>
      <c r="F867" s="31">
        <v>10160515</v>
      </c>
      <c r="G867" s="171">
        <v>42725</v>
      </c>
      <c r="H867" s="31" t="s">
        <v>3049</v>
      </c>
      <c r="I867" s="31" t="s">
        <v>2330</v>
      </c>
      <c r="J867" s="56" t="s">
        <v>2331</v>
      </c>
      <c r="K867" s="90">
        <v>54874</v>
      </c>
    </row>
    <row r="868" spans="1:11" s="45" customFormat="1" ht="33">
      <c r="A868" s="124" t="s">
        <v>3129</v>
      </c>
      <c r="B868" s="36" t="s">
        <v>21</v>
      </c>
      <c r="C868" s="67" t="s">
        <v>2612</v>
      </c>
      <c r="D868" s="68">
        <v>42327</v>
      </c>
      <c r="E868" s="89" t="s">
        <v>62</v>
      </c>
      <c r="F868" s="31">
        <v>10160516</v>
      </c>
      <c r="G868" s="171">
        <v>42725</v>
      </c>
      <c r="H868" s="31" t="s">
        <v>3049</v>
      </c>
      <c r="I868" s="31" t="s">
        <v>2330</v>
      </c>
      <c r="J868" s="56" t="s">
        <v>2331</v>
      </c>
      <c r="K868" s="90">
        <v>54874</v>
      </c>
    </row>
    <row r="869" spans="1:11" s="45" customFormat="1" ht="33">
      <c r="A869" s="124" t="s">
        <v>3129</v>
      </c>
      <c r="B869" s="35" t="s">
        <v>3</v>
      </c>
      <c r="C869" s="32" t="s">
        <v>2236</v>
      </c>
      <c r="D869" s="171" t="s">
        <v>2236</v>
      </c>
      <c r="E869" s="89" t="s">
        <v>62</v>
      </c>
      <c r="F869" s="56">
        <v>10160517</v>
      </c>
      <c r="G869" s="171">
        <v>42726</v>
      </c>
      <c r="H869" s="31" t="s">
        <v>3050</v>
      </c>
      <c r="I869" s="31" t="s">
        <v>1126</v>
      </c>
      <c r="J869" s="56" t="s">
        <v>1127</v>
      </c>
      <c r="K869" s="90">
        <v>778913</v>
      </c>
    </row>
    <row r="870" spans="1:11" s="45" customFormat="1" ht="16.5">
      <c r="A870" s="124" t="s">
        <v>3129</v>
      </c>
      <c r="B870" s="89" t="s">
        <v>33</v>
      </c>
      <c r="C870" s="32" t="s">
        <v>2236</v>
      </c>
      <c r="D870" s="171" t="s">
        <v>2236</v>
      </c>
      <c r="E870" s="89" t="s">
        <v>62</v>
      </c>
      <c r="F870" s="56">
        <v>10160518</v>
      </c>
      <c r="G870" s="171">
        <v>42726</v>
      </c>
      <c r="H870" s="31" t="s">
        <v>3051</v>
      </c>
      <c r="I870" s="31" t="s">
        <v>3052</v>
      </c>
      <c r="J870" s="56" t="s">
        <v>3053</v>
      </c>
      <c r="K870" s="90">
        <v>422222</v>
      </c>
    </row>
    <row r="871" spans="1:11" s="45" customFormat="1" ht="16.5">
      <c r="A871" s="124" t="s">
        <v>3129</v>
      </c>
      <c r="B871" s="89" t="s">
        <v>33</v>
      </c>
      <c r="C871" s="32" t="s">
        <v>2236</v>
      </c>
      <c r="D871" s="171" t="s">
        <v>2236</v>
      </c>
      <c r="E871" s="89" t="s">
        <v>62</v>
      </c>
      <c r="F871" s="56">
        <v>10160521</v>
      </c>
      <c r="G871" s="171">
        <v>42730</v>
      </c>
      <c r="H871" s="31" t="s">
        <v>3054</v>
      </c>
      <c r="I871" s="31" t="s">
        <v>3055</v>
      </c>
      <c r="J871" s="56" t="s">
        <v>3056</v>
      </c>
      <c r="K871" s="90">
        <v>17850</v>
      </c>
    </row>
    <row r="872" spans="1:11" s="45" customFormat="1" ht="16.5">
      <c r="A872" s="124" t="s">
        <v>3129</v>
      </c>
      <c r="B872" s="36" t="s">
        <v>59</v>
      </c>
      <c r="C872" s="32" t="s">
        <v>2236</v>
      </c>
      <c r="D872" s="171" t="s">
        <v>2236</v>
      </c>
      <c r="E872" s="89" t="s">
        <v>62</v>
      </c>
      <c r="F872" s="56">
        <v>10160524</v>
      </c>
      <c r="G872" s="171">
        <v>42733</v>
      </c>
      <c r="H872" s="31" t="s">
        <v>3057</v>
      </c>
      <c r="I872" s="31" t="s">
        <v>3058</v>
      </c>
      <c r="J872" s="56" t="s">
        <v>3059</v>
      </c>
      <c r="K872" s="90">
        <v>79135</v>
      </c>
    </row>
    <row r="873" spans="1:11" s="45" customFormat="1" ht="33">
      <c r="A873" s="124" t="s">
        <v>3129</v>
      </c>
      <c r="B873" s="35" t="s">
        <v>3</v>
      </c>
      <c r="C873" s="32" t="s">
        <v>2236</v>
      </c>
      <c r="D873" s="171" t="s">
        <v>2236</v>
      </c>
      <c r="E873" s="89" t="s">
        <v>62</v>
      </c>
      <c r="F873" s="56">
        <v>10160525</v>
      </c>
      <c r="G873" s="171">
        <v>42734</v>
      </c>
      <c r="H873" s="31" t="s">
        <v>3060</v>
      </c>
      <c r="I873" s="31" t="s">
        <v>3061</v>
      </c>
      <c r="J873" s="56" t="s">
        <v>3062</v>
      </c>
      <c r="K873" s="90">
        <v>7260000</v>
      </c>
    </row>
    <row r="874" spans="1:11" s="45" customFormat="1" ht="33">
      <c r="A874" s="124" t="s">
        <v>3129</v>
      </c>
      <c r="B874" s="36" t="s">
        <v>21</v>
      </c>
      <c r="C874" s="67" t="s">
        <v>2612</v>
      </c>
      <c r="D874" s="68">
        <v>42327</v>
      </c>
      <c r="E874" s="89" t="s">
        <v>62</v>
      </c>
      <c r="F874" s="31">
        <v>10160526</v>
      </c>
      <c r="G874" s="171">
        <v>42735</v>
      </c>
      <c r="H874" s="31" t="s">
        <v>3063</v>
      </c>
      <c r="I874" s="31" t="s">
        <v>2330</v>
      </c>
      <c r="J874" s="56" t="s">
        <v>2331</v>
      </c>
      <c r="K874" s="90">
        <v>261551</v>
      </c>
    </row>
    <row r="875" spans="1:11" s="45" customFormat="1" ht="33">
      <c r="A875" s="124" t="s">
        <v>3129</v>
      </c>
      <c r="B875" s="36" t="s">
        <v>21</v>
      </c>
      <c r="C875" s="67" t="s">
        <v>2612</v>
      </c>
      <c r="D875" s="68">
        <v>42327</v>
      </c>
      <c r="E875" s="89" t="s">
        <v>62</v>
      </c>
      <c r="F875" s="31">
        <v>10160527</v>
      </c>
      <c r="G875" s="171">
        <v>42735</v>
      </c>
      <c r="H875" s="31" t="s">
        <v>3064</v>
      </c>
      <c r="I875" s="31" t="s">
        <v>2330</v>
      </c>
      <c r="J875" s="56" t="s">
        <v>2331</v>
      </c>
      <c r="K875" s="90">
        <v>697103</v>
      </c>
    </row>
    <row r="876" spans="1:11" s="45" customFormat="1" ht="33">
      <c r="A876" s="124" t="s">
        <v>3129</v>
      </c>
      <c r="B876" s="36" t="s">
        <v>21</v>
      </c>
      <c r="C876" s="67" t="s">
        <v>2612</v>
      </c>
      <c r="D876" s="68">
        <v>42327</v>
      </c>
      <c r="E876" s="89" t="s">
        <v>62</v>
      </c>
      <c r="F876" s="31">
        <v>10160528</v>
      </c>
      <c r="G876" s="171">
        <v>42735</v>
      </c>
      <c r="H876" s="31" t="s">
        <v>3065</v>
      </c>
      <c r="I876" s="31" t="s">
        <v>2330</v>
      </c>
      <c r="J876" s="56" t="s">
        <v>2331</v>
      </c>
      <c r="K876" s="90">
        <v>55415</v>
      </c>
    </row>
    <row r="877" spans="1:11" s="45" customFormat="1" ht="16.5">
      <c r="A877" s="124" t="s">
        <v>3129</v>
      </c>
      <c r="B877" s="36" t="s">
        <v>59</v>
      </c>
      <c r="C877" s="32" t="s">
        <v>3066</v>
      </c>
      <c r="D877" s="171">
        <v>42716</v>
      </c>
      <c r="E877" s="89" t="s">
        <v>60</v>
      </c>
      <c r="F877" s="56" t="s">
        <v>2236</v>
      </c>
      <c r="G877" s="171">
        <v>42730</v>
      </c>
      <c r="H877" s="31" t="s">
        <v>3067</v>
      </c>
      <c r="I877" s="31" t="s">
        <v>3068</v>
      </c>
      <c r="J877" s="56" t="s">
        <v>1627</v>
      </c>
      <c r="K877" s="90">
        <v>18900000</v>
      </c>
    </row>
    <row r="878" spans="1:11" s="45" customFormat="1" ht="16.5">
      <c r="A878" s="124" t="s">
        <v>3129</v>
      </c>
      <c r="B878" s="36" t="s">
        <v>35</v>
      </c>
      <c r="C878" s="32" t="s">
        <v>3069</v>
      </c>
      <c r="D878" s="171">
        <v>42730</v>
      </c>
      <c r="E878" s="89" t="s">
        <v>60</v>
      </c>
      <c r="F878" s="56" t="s">
        <v>2236</v>
      </c>
      <c r="G878" s="171">
        <v>42730</v>
      </c>
      <c r="H878" s="31" t="s">
        <v>3070</v>
      </c>
      <c r="I878" s="31" t="s">
        <v>3071</v>
      </c>
      <c r="J878" s="56" t="s">
        <v>3072</v>
      </c>
      <c r="K878" s="90">
        <v>621958</v>
      </c>
    </row>
    <row r="879" spans="1:11" s="45" customFormat="1" ht="16.5">
      <c r="A879" s="124" t="s">
        <v>3129</v>
      </c>
      <c r="B879" s="36" t="s">
        <v>35</v>
      </c>
      <c r="C879" s="32" t="s">
        <v>3073</v>
      </c>
      <c r="D879" s="171">
        <v>42731</v>
      </c>
      <c r="E879" s="89" t="s">
        <v>57</v>
      </c>
      <c r="F879" s="56" t="s">
        <v>2236</v>
      </c>
      <c r="G879" s="171" t="s">
        <v>2236</v>
      </c>
      <c r="H879" s="31" t="s">
        <v>3074</v>
      </c>
      <c r="I879" s="31" t="s">
        <v>3055</v>
      </c>
      <c r="J879" s="56" t="s">
        <v>3056</v>
      </c>
      <c r="K879" s="90">
        <v>89250</v>
      </c>
    </row>
    <row r="880" spans="1:11" s="45" customFormat="1" ht="16.5">
      <c r="A880" s="124" t="s">
        <v>3129</v>
      </c>
      <c r="B880" s="36" t="s">
        <v>35</v>
      </c>
      <c r="C880" s="32" t="s">
        <v>3075</v>
      </c>
      <c r="D880" s="171">
        <v>42709</v>
      </c>
      <c r="E880" s="89" t="s">
        <v>57</v>
      </c>
      <c r="F880" s="56" t="s">
        <v>2236</v>
      </c>
      <c r="G880" s="171" t="s">
        <v>2236</v>
      </c>
      <c r="H880" s="31" t="s">
        <v>3076</v>
      </c>
      <c r="I880" s="31" t="s">
        <v>3077</v>
      </c>
      <c r="J880" s="56" t="s">
        <v>3078</v>
      </c>
      <c r="K880" s="90">
        <v>4200000</v>
      </c>
    </row>
    <row r="881" spans="1:11" s="45" customFormat="1" ht="16.5">
      <c r="A881" s="124" t="s">
        <v>3129</v>
      </c>
      <c r="B881" s="31" t="s">
        <v>2139</v>
      </c>
      <c r="C881" s="32" t="s">
        <v>2236</v>
      </c>
      <c r="D881" s="171" t="s">
        <v>2236</v>
      </c>
      <c r="E881" s="89" t="s">
        <v>57</v>
      </c>
      <c r="F881" s="56" t="s">
        <v>2236</v>
      </c>
      <c r="G881" s="171" t="s">
        <v>2236</v>
      </c>
      <c r="H881" s="31" t="s">
        <v>3079</v>
      </c>
      <c r="I881" s="31" t="s">
        <v>1162</v>
      </c>
      <c r="J881" s="56" t="s">
        <v>1163</v>
      </c>
      <c r="K881" s="90">
        <v>63090</v>
      </c>
    </row>
    <row r="882" spans="1:11" s="45" customFormat="1" ht="16.5">
      <c r="A882" s="124" t="s">
        <v>3129</v>
      </c>
      <c r="B882" s="31" t="s">
        <v>2139</v>
      </c>
      <c r="C882" s="32" t="s">
        <v>2236</v>
      </c>
      <c r="D882" s="171" t="s">
        <v>2236</v>
      </c>
      <c r="E882" s="89" t="s">
        <v>57</v>
      </c>
      <c r="F882" s="56" t="s">
        <v>2236</v>
      </c>
      <c r="G882" s="171" t="s">
        <v>2236</v>
      </c>
      <c r="H882" s="31" t="s">
        <v>3080</v>
      </c>
      <c r="I882" s="31" t="s">
        <v>3081</v>
      </c>
      <c r="J882" s="56" t="s">
        <v>2316</v>
      </c>
      <c r="K882" s="90">
        <v>39227</v>
      </c>
    </row>
    <row r="883" spans="1:11" s="45" customFormat="1" ht="16.5">
      <c r="A883" s="124" t="s">
        <v>3129</v>
      </c>
      <c r="B883" s="31" t="s">
        <v>2139</v>
      </c>
      <c r="C883" s="32" t="s">
        <v>2236</v>
      </c>
      <c r="D883" s="171" t="s">
        <v>2236</v>
      </c>
      <c r="E883" s="89" t="s">
        <v>57</v>
      </c>
      <c r="F883" s="56" t="s">
        <v>2236</v>
      </c>
      <c r="G883" s="171" t="s">
        <v>2236</v>
      </c>
      <c r="H883" s="31" t="s">
        <v>3082</v>
      </c>
      <c r="I883" s="31" t="s">
        <v>1162</v>
      </c>
      <c r="J883" s="56" t="s">
        <v>1163</v>
      </c>
      <c r="K883" s="90">
        <v>71600</v>
      </c>
    </row>
    <row r="884" spans="1:11" s="45" customFormat="1" ht="16.5">
      <c r="A884" s="124" t="s">
        <v>3129</v>
      </c>
      <c r="B884" s="31" t="s">
        <v>2139</v>
      </c>
      <c r="C884" s="32" t="s">
        <v>2236</v>
      </c>
      <c r="D884" s="171" t="s">
        <v>2236</v>
      </c>
      <c r="E884" s="89" t="s">
        <v>57</v>
      </c>
      <c r="F884" s="56" t="s">
        <v>2236</v>
      </c>
      <c r="G884" s="171" t="s">
        <v>2236</v>
      </c>
      <c r="H884" s="31" t="s">
        <v>3083</v>
      </c>
      <c r="I884" s="31" t="s">
        <v>1162</v>
      </c>
      <c r="J884" s="56" t="s">
        <v>1163</v>
      </c>
      <c r="K884" s="90">
        <v>109500</v>
      </c>
    </row>
    <row r="885" spans="1:11" s="45" customFormat="1" ht="16.5">
      <c r="A885" s="124" t="s">
        <v>3129</v>
      </c>
      <c r="B885" s="31" t="s">
        <v>2139</v>
      </c>
      <c r="C885" s="32" t="s">
        <v>2236</v>
      </c>
      <c r="D885" s="171" t="s">
        <v>2236</v>
      </c>
      <c r="E885" s="89" t="s">
        <v>57</v>
      </c>
      <c r="F885" s="56" t="s">
        <v>2236</v>
      </c>
      <c r="G885" s="171" t="s">
        <v>2236</v>
      </c>
      <c r="H885" s="31" t="s">
        <v>3084</v>
      </c>
      <c r="I885" s="31" t="s">
        <v>3081</v>
      </c>
      <c r="J885" s="172" t="s">
        <v>2316</v>
      </c>
      <c r="K885" s="90">
        <v>44700</v>
      </c>
    </row>
    <row r="886" spans="1:11" s="45" customFormat="1" ht="16.5">
      <c r="A886" s="124" t="s">
        <v>3129</v>
      </c>
      <c r="B886" s="31" t="s">
        <v>2139</v>
      </c>
      <c r="C886" s="32" t="s">
        <v>2236</v>
      </c>
      <c r="D886" s="171" t="str">
        <f>+IF(C886="","",IF(C886="No Aplica","No Aplica","Ingrese Fecha"))</f>
        <v>No Aplica</v>
      </c>
      <c r="E886" s="89" t="s">
        <v>57</v>
      </c>
      <c r="F886" s="56" t="s">
        <v>2236</v>
      </c>
      <c r="G886" s="171" t="s">
        <v>2236</v>
      </c>
      <c r="H886" s="31" t="s">
        <v>3085</v>
      </c>
      <c r="I886" s="31" t="s">
        <v>1162</v>
      </c>
      <c r="J886" s="56" t="s">
        <v>1163</v>
      </c>
      <c r="K886" s="90">
        <v>316200</v>
      </c>
    </row>
    <row r="887" spans="1:11" s="45" customFormat="1" ht="16.5">
      <c r="A887" s="124" t="s">
        <v>3129</v>
      </c>
      <c r="B887" s="31" t="s">
        <v>2139</v>
      </c>
      <c r="C887" s="32" t="s">
        <v>2236</v>
      </c>
      <c r="D887" s="171" t="str">
        <f>+IF(C887="","",IF(C887="No Aplica","No Aplica","Ingrese Fecha"))</f>
        <v>No Aplica</v>
      </c>
      <c r="E887" s="89" t="s">
        <v>57</v>
      </c>
      <c r="F887" s="56" t="s">
        <v>2236</v>
      </c>
      <c r="G887" s="171" t="s">
        <v>2236</v>
      </c>
      <c r="H887" s="31" t="s">
        <v>3086</v>
      </c>
      <c r="I887" s="31" t="s">
        <v>1162</v>
      </c>
      <c r="J887" s="56" t="s">
        <v>1163</v>
      </c>
      <c r="K887" s="90">
        <v>748907</v>
      </c>
    </row>
    <row r="888" spans="1:11" s="45" customFormat="1" ht="16.5">
      <c r="A888" s="124" t="s">
        <v>3129</v>
      </c>
      <c r="B888" s="31" t="s">
        <v>2139</v>
      </c>
      <c r="C888" s="32" t="s">
        <v>2236</v>
      </c>
      <c r="D888" s="171" t="s">
        <v>2236</v>
      </c>
      <c r="E888" s="89" t="s">
        <v>57</v>
      </c>
      <c r="F888" s="56" t="s">
        <v>2236</v>
      </c>
      <c r="G888" s="171" t="s">
        <v>2236</v>
      </c>
      <c r="H888" s="31" t="s">
        <v>3087</v>
      </c>
      <c r="I888" s="31" t="s">
        <v>1162</v>
      </c>
      <c r="J888" s="56" t="s">
        <v>1163</v>
      </c>
      <c r="K888" s="90">
        <f>129700+197800</f>
        <v>327500</v>
      </c>
    </row>
    <row r="889" spans="1:11" s="45" customFormat="1" ht="16.5">
      <c r="A889" s="124" t="s">
        <v>3129</v>
      </c>
      <c r="B889" s="31" t="s">
        <v>2139</v>
      </c>
      <c r="C889" s="32" t="s">
        <v>2236</v>
      </c>
      <c r="D889" s="171" t="s">
        <v>2236</v>
      </c>
      <c r="E889" s="89" t="s">
        <v>57</v>
      </c>
      <c r="F889" s="56" t="s">
        <v>2236</v>
      </c>
      <c r="G889" s="171" t="s">
        <v>2236</v>
      </c>
      <c r="H889" s="31" t="s">
        <v>3088</v>
      </c>
      <c r="I889" s="31" t="s">
        <v>1162</v>
      </c>
      <c r="J889" s="56" t="s">
        <v>1163</v>
      </c>
      <c r="K889" s="90">
        <v>114760</v>
      </c>
    </row>
    <row r="890" spans="1:11" s="45" customFormat="1" ht="16.5">
      <c r="A890" s="124" t="s">
        <v>3129</v>
      </c>
      <c r="B890" s="31" t="s">
        <v>2139</v>
      </c>
      <c r="C890" s="32" t="s">
        <v>2236</v>
      </c>
      <c r="D890" s="171" t="s">
        <v>2236</v>
      </c>
      <c r="E890" s="89" t="s">
        <v>57</v>
      </c>
      <c r="F890" s="56" t="s">
        <v>2236</v>
      </c>
      <c r="G890" s="171" t="s">
        <v>2236</v>
      </c>
      <c r="H890" s="31" t="s">
        <v>3089</v>
      </c>
      <c r="I890" s="31" t="s">
        <v>1162</v>
      </c>
      <c r="J890" s="56" t="s">
        <v>1163</v>
      </c>
      <c r="K890" s="90">
        <v>72708</v>
      </c>
    </row>
    <row r="891" spans="1:11" s="45" customFormat="1" ht="16.5">
      <c r="A891" s="124" t="s">
        <v>3129</v>
      </c>
      <c r="B891" s="31" t="s">
        <v>2139</v>
      </c>
      <c r="C891" s="32" t="s">
        <v>2236</v>
      </c>
      <c r="D891" s="171" t="s">
        <v>2236</v>
      </c>
      <c r="E891" s="89" t="s">
        <v>57</v>
      </c>
      <c r="F891" s="56" t="s">
        <v>2236</v>
      </c>
      <c r="G891" s="171" t="s">
        <v>2236</v>
      </c>
      <c r="H891" s="31" t="s">
        <v>3090</v>
      </c>
      <c r="I891" s="31" t="s">
        <v>1162</v>
      </c>
      <c r="J891" s="56" t="s">
        <v>1163</v>
      </c>
      <c r="K891" s="90">
        <v>115400</v>
      </c>
    </row>
    <row r="892" spans="1:11" s="45" customFormat="1" ht="16.5">
      <c r="A892" s="124" t="s">
        <v>3129</v>
      </c>
      <c r="B892" s="31" t="s">
        <v>2139</v>
      </c>
      <c r="C892" s="32" t="s">
        <v>2236</v>
      </c>
      <c r="D892" s="171" t="s">
        <v>2236</v>
      </c>
      <c r="E892" s="89" t="s">
        <v>57</v>
      </c>
      <c r="F892" s="56" t="s">
        <v>2236</v>
      </c>
      <c r="G892" s="171" t="s">
        <v>2236</v>
      </c>
      <c r="H892" s="31" t="s">
        <v>3091</v>
      </c>
      <c r="I892" s="31" t="s">
        <v>1162</v>
      </c>
      <c r="J892" s="56" t="s">
        <v>1163</v>
      </c>
      <c r="K892" s="90">
        <v>732496</v>
      </c>
    </row>
    <row r="893" spans="1:11" s="45" customFormat="1" ht="16.5">
      <c r="A893" s="124" t="s">
        <v>3129</v>
      </c>
      <c r="B893" s="31" t="s">
        <v>2139</v>
      </c>
      <c r="C893" s="32" t="s">
        <v>2236</v>
      </c>
      <c r="D893" s="171" t="s">
        <v>2236</v>
      </c>
      <c r="E893" s="89" t="s">
        <v>57</v>
      </c>
      <c r="F893" s="56" t="s">
        <v>2236</v>
      </c>
      <c r="G893" s="171" t="s">
        <v>2236</v>
      </c>
      <c r="H893" s="31" t="s">
        <v>3092</v>
      </c>
      <c r="I893" s="31" t="s">
        <v>1162</v>
      </c>
      <c r="J893" s="56" t="s">
        <v>1163</v>
      </c>
      <c r="K893" s="90">
        <f>489800+805519</f>
        <v>1295319</v>
      </c>
    </row>
    <row r="894" spans="1:11" s="45" customFormat="1" ht="16.5">
      <c r="A894" s="124" t="s">
        <v>3129</v>
      </c>
      <c r="B894" s="31" t="s">
        <v>2139</v>
      </c>
      <c r="C894" s="32" t="s">
        <v>2236</v>
      </c>
      <c r="D894" s="171" t="s">
        <v>2236</v>
      </c>
      <c r="E894" s="89" t="s">
        <v>57</v>
      </c>
      <c r="F894" s="56" t="s">
        <v>2236</v>
      </c>
      <c r="G894" s="171" t="s">
        <v>2236</v>
      </c>
      <c r="H894" s="31" t="s">
        <v>3093</v>
      </c>
      <c r="I894" s="31" t="s">
        <v>1162</v>
      </c>
      <c r="J894" s="56" t="s">
        <v>1163</v>
      </c>
      <c r="K894" s="90">
        <v>241406</v>
      </c>
    </row>
    <row r="895" spans="1:11" s="45" customFormat="1" ht="16.5">
      <c r="A895" s="124" t="s">
        <v>3129</v>
      </c>
      <c r="B895" s="31" t="s">
        <v>2139</v>
      </c>
      <c r="C895" s="32" t="s">
        <v>2236</v>
      </c>
      <c r="D895" s="171" t="s">
        <v>2236</v>
      </c>
      <c r="E895" s="89" t="s">
        <v>57</v>
      </c>
      <c r="F895" s="56" t="s">
        <v>2236</v>
      </c>
      <c r="G895" s="171" t="s">
        <v>2236</v>
      </c>
      <c r="H895" s="31" t="s">
        <v>3094</v>
      </c>
      <c r="I895" s="31" t="s">
        <v>1162</v>
      </c>
      <c r="J895" s="56" t="s">
        <v>1163</v>
      </c>
      <c r="K895" s="90">
        <v>74715</v>
      </c>
    </row>
    <row r="896" spans="1:11" s="45" customFormat="1" ht="16.5">
      <c r="A896" s="124" t="s">
        <v>3129</v>
      </c>
      <c r="B896" s="31" t="s">
        <v>2139</v>
      </c>
      <c r="C896" s="32" t="s">
        <v>2236</v>
      </c>
      <c r="D896" s="171" t="s">
        <v>2236</v>
      </c>
      <c r="E896" s="89" t="s">
        <v>57</v>
      </c>
      <c r="F896" s="56" t="s">
        <v>2236</v>
      </c>
      <c r="G896" s="171" t="s">
        <v>2236</v>
      </c>
      <c r="H896" s="31" t="s">
        <v>3095</v>
      </c>
      <c r="I896" s="31" t="s">
        <v>3096</v>
      </c>
      <c r="J896" s="172" t="s">
        <v>3097</v>
      </c>
      <c r="K896" s="90">
        <v>14733</v>
      </c>
    </row>
    <row r="897" spans="1:11" s="45" customFormat="1" ht="16.5">
      <c r="A897" s="124" t="s">
        <v>3129</v>
      </c>
      <c r="B897" s="31" t="s">
        <v>2139</v>
      </c>
      <c r="C897" s="32" t="s">
        <v>2236</v>
      </c>
      <c r="D897" s="171" t="s">
        <v>2236</v>
      </c>
      <c r="E897" s="89" t="s">
        <v>57</v>
      </c>
      <c r="F897" s="56" t="s">
        <v>2236</v>
      </c>
      <c r="G897" s="171" t="s">
        <v>2236</v>
      </c>
      <c r="H897" s="31" t="s">
        <v>3098</v>
      </c>
      <c r="I897" s="31" t="s">
        <v>3099</v>
      </c>
      <c r="J897" s="56" t="s">
        <v>1279</v>
      </c>
      <c r="K897" s="90">
        <v>19468</v>
      </c>
    </row>
    <row r="898" spans="1:11" s="45" customFormat="1" ht="16.5">
      <c r="A898" s="124" t="s">
        <v>3129</v>
      </c>
      <c r="B898" s="31" t="s">
        <v>2139</v>
      </c>
      <c r="C898" s="32" t="s">
        <v>2236</v>
      </c>
      <c r="D898" s="171" t="s">
        <v>2236</v>
      </c>
      <c r="E898" s="89" t="s">
        <v>57</v>
      </c>
      <c r="F898" s="56" t="s">
        <v>2236</v>
      </c>
      <c r="G898" s="171" t="s">
        <v>2236</v>
      </c>
      <c r="H898" s="31" t="s">
        <v>3100</v>
      </c>
      <c r="I898" s="31" t="s">
        <v>3099</v>
      </c>
      <c r="J898" s="56" t="s">
        <v>1279</v>
      </c>
      <c r="K898" s="90">
        <v>47800</v>
      </c>
    </row>
    <row r="899" spans="1:11" s="45" customFormat="1" ht="16.5">
      <c r="A899" s="124" t="s">
        <v>3129</v>
      </c>
      <c r="B899" s="31" t="s">
        <v>2139</v>
      </c>
      <c r="C899" s="32" t="s">
        <v>2236</v>
      </c>
      <c r="D899" s="171" t="s">
        <v>2236</v>
      </c>
      <c r="E899" s="89" t="s">
        <v>57</v>
      </c>
      <c r="F899" s="56" t="s">
        <v>2236</v>
      </c>
      <c r="G899" s="171" t="s">
        <v>2236</v>
      </c>
      <c r="H899" s="31" t="s">
        <v>3101</v>
      </c>
      <c r="I899" s="31" t="s">
        <v>3099</v>
      </c>
      <c r="J899" s="56" t="s">
        <v>1279</v>
      </c>
      <c r="K899" s="90">
        <v>20447</v>
      </c>
    </row>
    <row r="900" spans="1:11" s="45" customFormat="1" ht="16.5">
      <c r="A900" s="124" t="s">
        <v>3129</v>
      </c>
      <c r="B900" s="31" t="s">
        <v>2139</v>
      </c>
      <c r="C900" s="32" t="s">
        <v>2236</v>
      </c>
      <c r="D900" s="171" t="s">
        <v>2236</v>
      </c>
      <c r="E900" s="89" t="s">
        <v>57</v>
      </c>
      <c r="F900" s="56" t="s">
        <v>2236</v>
      </c>
      <c r="G900" s="171" t="s">
        <v>2236</v>
      </c>
      <c r="H900" s="31" t="s">
        <v>3102</v>
      </c>
      <c r="I900" s="31" t="s">
        <v>3099</v>
      </c>
      <c r="J900" s="56" t="s">
        <v>1279</v>
      </c>
      <c r="K900" s="90">
        <f>712+137499+14808</f>
        <v>153019</v>
      </c>
    </row>
    <row r="901" spans="1:11" s="45" customFormat="1" ht="16.5">
      <c r="A901" s="124" t="s">
        <v>3129</v>
      </c>
      <c r="B901" s="31" t="s">
        <v>2139</v>
      </c>
      <c r="C901" s="32" t="s">
        <v>2236</v>
      </c>
      <c r="D901" s="171" t="s">
        <v>2236</v>
      </c>
      <c r="E901" s="89" t="s">
        <v>57</v>
      </c>
      <c r="F901" s="56" t="s">
        <v>2236</v>
      </c>
      <c r="G901" s="171" t="s">
        <v>2236</v>
      </c>
      <c r="H901" s="31" t="s">
        <v>3103</v>
      </c>
      <c r="I901" s="31" t="s">
        <v>3099</v>
      </c>
      <c r="J901" s="172" t="s">
        <v>1279</v>
      </c>
      <c r="K901" s="90">
        <v>700</v>
      </c>
    </row>
    <row r="902" spans="1:11" s="45" customFormat="1" ht="16.5">
      <c r="A902" s="124" t="s">
        <v>3129</v>
      </c>
      <c r="B902" s="31" t="s">
        <v>2139</v>
      </c>
      <c r="C902" s="32" t="s">
        <v>2236</v>
      </c>
      <c r="D902" s="171" t="s">
        <v>2236</v>
      </c>
      <c r="E902" s="89" t="s">
        <v>57</v>
      </c>
      <c r="F902" s="56" t="s">
        <v>2236</v>
      </c>
      <c r="G902" s="171" t="s">
        <v>2236</v>
      </c>
      <c r="H902" s="31" t="s">
        <v>3104</v>
      </c>
      <c r="I902" s="31" t="s">
        <v>3099</v>
      </c>
      <c r="J902" s="56" t="s">
        <v>1279</v>
      </c>
      <c r="K902" s="90">
        <v>13950</v>
      </c>
    </row>
    <row r="903" spans="1:11" s="45" customFormat="1" ht="16.5">
      <c r="A903" s="124" t="s">
        <v>3129</v>
      </c>
      <c r="B903" s="31" t="s">
        <v>2139</v>
      </c>
      <c r="C903" s="32" t="s">
        <v>2236</v>
      </c>
      <c r="D903" s="171" t="s">
        <v>2236</v>
      </c>
      <c r="E903" s="89" t="s">
        <v>57</v>
      </c>
      <c r="F903" s="56" t="s">
        <v>2236</v>
      </c>
      <c r="G903" s="171" t="s">
        <v>2236</v>
      </c>
      <c r="H903" s="31" t="s">
        <v>3105</v>
      </c>
      <c r="I903" s="31" t="s">
        <v>3099</v>
      </c>
      <c r="J903" s="56" t="s">
        <v>1279</v>
      </c>
      <c r="K903" s="90">
        <f>1000+7313+950</f>
        <v>9263</v>
      </c>
    </row>
    <row r="904" spans="1:11" s="45" customFormat="1" ht="16.5">
      <c r="A904" s="124" t="s">
        <v>3129</v>
      </c>
      <c r="B904" s="31" t="s">
        <v>2139</v>
      </c>
      <c r="C904" s="32" t="s">
        <v>2236</v>
      </c>
      <c r="D904" s="171" t="s">
        <v>2236</v>
      </c>
      <c r="E904" s="89" t="s">
        <v>57</v>
      </c>
      <c r="F904" s="56" t="s">
        <v>2236</v>
      </c>
      <c r="G904" s="171" t="s">
        <v>2236</v>
      </c>
      <c r="H904" s="31" t="s">
        <v>3106</v>
      </c>
      <c r="I904" s="31" t="s">
        <v>3099</v>
      </c>
      <c r="J904" s="56" t="s">
        <v>1279</v>
      </c>
      <c r="K904" s="90">
        <v>4008</v>
      </c>
    </row>
    <row r="905" spans="1:11" s="45" customFormat="1" ht="16.5">
      <c r="A905" s="124" t="s">
        <v>3129</v>
      </c>
      <c r="B905" s="31" t="s">
        <v>2139</v>
      </c>
      <c r="C905" s="32" t="s">
        <v>2236</v>
      </c>
      <c r="D905" s="171" t="s">
        <v>2236</v>
      </c>
      <c r="E905" s="89" t="s">
        <v>57</v>
      </c>
      <c r="F905" s="56" t="s">
        <v>2236</v>
      </c>
      <c r="G905" s="171" t="s">
        <v>2236</v>
      </c>
      <c r="H905" s="31" t="s">
        <v>3107</v>
      </c>
      <c r="I905" s="31" t="s">
        <v>3099</v>
      </c>
      <c r="J905" s="56" t="s">
        <v>1279</v>
      </c>
      <c r="K905" s="90">
        <v>5650</v>
      </c>
    </row>
    <row r="906" spans="1:11" s="45" customFormat="1" ht="16.5">
      <c r="A906" s="124" t="s">
        <v>3129</v>
      </c>
      <c r="B906" s="31" t="s">
        <v>2139</v>
      </c>
      <c r="C906" s="32" t="s">
        <v>2236</v>
      </c>
      <c r="D906" s="171" t="s">
        <v>2236</v>
      </c>
      <c r="E906" s="89" t="s">
        <v>57</v>
      </c>
      <c r="F906" s="56" t="s">
        <v>2236</v>
      </c>
      <c r="G906" s="171" t="s">
        <v>2236</v>
      </c>
      <c r="H906" s="31" t="s">
        <v>3108</v>
      </c>
      <c r="I906" s="31" t="s">
        <v>3099</v>
      </c>
      <c r="J906" s="56" t="s">
        <v>1279</v>
      </c>
      <c r="K906" s="90">
        <v>10576</v>
      </c>
    </row>
    <row r="907" spans="1:11" s="45" customFormat="1" ht="16.5">
      <c r="A907" s="124" t="s">
        <v>3129</v>
      </c>
      <c r="B907" s="31" t="s">
        <v>2139</v>
      </c>
      <c r="C907" s="32" t="s">
        <v>2236</v>
      </c>
      <c r="D907" s="171" t="s">
        <v>2236</v>
      </c>
      <c r="E907" s="89" t="s">
        <v>57</v>
      </c>
      <c r="F907" s="56" t="s">
        <v>2236</v>
      </c>
      <c r="G907" s="171" t="s">
        <v>2236</v>
      </c>
      <c r="H907" s="31" t="s">
        <v>3109</v>
      </c>
      <c r="I907" s="31" t="s">
        <v>3099</v>
      </c>
      <c r="J907" s="56" t="s">
        <v>1279</v>
      </c>
      <c r="K907" s="90">
        <v>68396</v>
      </c>
    </row>
    <row r="908" spans="1:11" s="45" customFormat="1" ht="16.5">
      <c r="A908" s="124" t="s">
        <v>3129</v>
      </c>
      <c r="B908" s="31" t="s">
        <v>2139</v>
      </c>
      <c r="C908" s="32" t="s">
        <v>2236</v>
      </c>
      <c r="D908" s="171" t="s">
        <v>2236</v>
      </c>
      <c r="E908" s="89" t="s">
        <v>57</v>
      </c>
      <c r="F908" s="56" t="s">
        <v>2236</v>
      </c>
      <c r="G908" s="171" t="s">
        <v>2236</v>
      </c>
      <c r="H908" s="31" t="s">
        <v>3110</v>
      </c>
      <c r="I908" s="31" t="s">
        <v>3099</v>
      </c>
      <c r="J908" s="56" t="s">
        <v>1279</v>
      </c>
      <c r="K908" s="90">
        <v>5650</v>
      </c>
    </row>
    <row r="909" spans="1:11" s="45" customFormat="1" ht="16.5">
      <c r="A909" s="124" t="s">
        <v>3129</v>
      </c>
      <c r="B909" s="31" t="s">
        <v>2139</v>
      </c>
      <c r="C909" s="32" t="s">
        <v>2236</v>
      </c>
      <c r="D909" s="171" t="s">
        <v>2236</v>
      </c>
      <c r="E909" s="89" t="s">
        <v>57</v>
      </c>
      <c r="F909" s="56" t="s">
        <v>2236</v>
      </c>
      <c r="G909" s="171" t="s">
        <v>2236</v>
      </c>
      <c r="H909" s="31" t="s">
        <v>3111</v>
      </c>
      <c r="I909" s="31" t="s">
        <v>3099</v>
      </c>
      <c r="J909" s="56" t="s">
        <v>1279</v>
      </c>
      <c r="K909" s="90">
        <v>10650</v>
      </c>
    </row>
    <row r="910" spans="1:11" s="45" customFormat="1" ht="16.5">
      <c r="A910" s="124" t="s">
        <v>3129</v>
      </c>
      <c r="B910" s="31" t="s">
        <v>2139</v>
      </c>
      <c r="C910" s="32" t="s">
        <v>2236</v>
      </c>
      <c r="D910" s="171" t="s">
        <v>2236</v>
      </c>
      <c r="E910" s="89" t="s">
        <v>57</v>
      </c>
      <c r="F910" s="56" t="s">
        <v>2236</v>
      </c>
      <c r="G910" s="171" t="s">
        <v>2236</v>
      </c>
      <c r="H910" s="31" t="s">
        <v>3112</v>
      </c>
      <c r="I910" s="31" t="s">
        <v>3099</v>
      </c>
      <c r="J910" s="56" t="s">
        <v>1279</v>
      </c>
      <c r="K910" s="90">
        <v>7313</v>
      </c>
    </row>
    <row r="911" spans="1:11" s="45" customFormat="1" ht="16.5">
      <c r="A911" s="124" t="s">
        <v>3129</v>
      </c>
      <c r="B911" s="31" t="s">
        <v>2139</v>
      </c>
      <c r="C911" s="32" t="s">
        <v>2236</v>
      </c>
      <c r="D911" s="171" t="s">
        <v>2236</v>
      </c>
      <c r="E911" s="89" t="s">
        <v>57</v>
      </c>
      <c r="F911" s="56" t="s">
        <v>2236</v>
      </c>
      <c r="G911" s="171" t="s">
        <v>2236</v>
      </c>
      <c r="H911" s="31" t="s">
        <v>3113</v>
      </c>
      <c r="I911" s="31" t="s">
        <v>3114</v>
      </c>
      <c r="J911" s="56" t="s">
        <v>1214</v>
      </c>
      <c r="K911" s="90">
        <v>42900</v>
      </c>
    </row>
    <row r="912" spans="1:11" s="45" customFormat="1" ht="16.5">
      <c r="A912" s="124" t="s">
        <v>3129</v>
      </c>
      <c r="B912" s="31" t="s">
        <v>2139</v>
      </c>
      <c r="C912" s="32" t="s">
        <v>2236</v>
      </c>
      <c r="D912" s="171" t="s">
        <v>2236</v>
      </c>
      <c r="E912" s="89" t="s">
        <v>57</v>
      </c>
      <c r="F912" s="56" t="s">
        <v>2236</v>
      </c>
      <c r="G912" s="171" t="s">
        <v>2236</v>
      </c>
      <c r="H912" s="31" t="s">
        <v>3115</v>
      </c>
      <c r="I912" s="31" t="s">
        <v>3114</v>
      </c>
      <c r="J912" s="56" t="s">
        <v>1214</v>
      </c>
      <c r="K912" s="90">
        <f>20000+35000</f>
        <v>55000</v>
      </c>
    </row>
    <row r="913" spans="1:11" s="45" customFormat="1" ht="33">
      <c r="A913" s="30" t="s">
        <v>3127</v>
      </c>
      <c r="B913" s="36" t="s">
        <v>35</v>
      </c>
      <c r="C913" s="89" t="s">
        <v>2292</v>
      </c>
      <c r="D913" s="55">
        <v>42677</v>
      </c>
      <c r="E913" s="89" t="s">
        <v>60</v>
      </c>
      <c r="F913" s="56" t="s">
        <v>34</v>
      </c>
      <c r="G913" s="173" t="s">
        <v>34</v>
      </c>
      <c r="H913" s="38" t="s">
        <v>2293</v>
      </c>
      <c r="I913" s="31" t="s">
        <v>2294</v>
      </c>
      <c r="J913" s="56" t="s">
        <v>2295</v>
      </c>
      <c r="K913" s="66">
        <v>51549758</v>
      </c>
    </row>
    <row r="914" spans="1:11" s="45" customFormat="1" ht="33">
      <c r="A914" s="30" t="s">
        <v>3127</v>
      </c>
      <c r="B914" s="31" t="s">
        <v>2139</v>
      </c>
      <c r="C914" s="89" t="s">
        <v>238</v>
      </c>
      <c r="D914" s="89" t="s">
        <v>238</v>
      </c>
      <c r="E914" s="89" t="s">
        <v>14</v>
      </c>
      <c r="F914" s="89">
        <v>3848344</v>
      </c>
      <c r="G914" s="153">
        <v>42705</v>
      </c>
      <c r="H914" s="174" t="s">
        <v>2299</v>
      </c>
      <c r="I914" s="94" t="s">
        <v>2300</v>
      </c>
      <c r="J914" s="110" t="s">
        <v>2301</v>
      </c>
      <c r="K914" s="66">
        <v>33400</v>
      </c>
    </row>
    <row r="915" spans="1:11" s="45" customFormat="1" ht="33">
      <c r="A915" s="30" t="s">
        <v>3127</v>
      </c>
      <c r="B915" s="31" t="s">
        <v>2139</v>
      </c>
      <c r="C915" s="89" t="s">
        <v>238</v>
      </c>
      <c r="D915" s="89" t="s">
        <v>238</v>
      </c>
      <c r="E915" s="89" t="s">
        <v>14</v>
      </c>
      <c r="F915" s="89">
        <v>3853170</v>
      </c>
      <c r="G915" s="153">
        <v>42707</v>
      </c>
      <c r="H915" s="174" t="s">
        <v>2302</v>
      </c>
      <c r="I915" s="94" t="s">
        <v>2300</v>
      </c>
      <c r="J915" s="110" t="s">
        <v>2301</v>
      </c>
      <c r="K915" s="66">
        <v>1350</v>
      </c>
    </row>
    <row r="916" spans="1:11" s="45" customFormat="1" ht="33">
      <c r="A916" s="30" t="s">
        <v>3127</v>
      </c>
      <c r="B916" s="31" t="s">
        <v>2139</v>
      </c>
      <c r="C916" s="89" t="s">
        <v>238</v>
      </c>
      <c r="D916" s="89" t="s">
        <v>238</v>
      </c>
      <c r="E916" s="89" t="s">
        <v>14</v>
      </c>
      <c r="F916" s="89">
        <v>108202</v>
      </c>
      <c r="G916" s="153">
        <v>42707</v>
      </c>
      <c r="H916" s="174" t="s">
        <v>2303</v>
      </c>
      <c r="I916" s="94" t="s">
        <v>2300</v>
      </c>
      <c r="J916" s="110" t="s">
        <v>2301</v>
      </c>
      <c r="K916" s="66">
        <v>8646</v>
      </c>
    </row>
    <row r="917" spans="1:11" s="45" customFormat="1" ht="33">
      <c r="A917" s="30" t="s">
        <v>3127</v>
      </c>
      <c r="B917" s="99" t="s">
        <v>33</v>
      </c>
      <c r="C917" s="89" t="s">
        <v>238</v>
      </c>
      <c r="D917" s="89" t="s">
        <v>238</v>
      </c>
      <c r="E917" s="89" t="s">
        <v>13</v>
      </c>
      <c r="F917" s="89">
        <v>176</v>
      </c>
      <c r="G917" s="153">
        <v>42709</v>
      </c>
      <c r="H917" s="38" t="s">
        <v>2304</v>
      </c>
      <c r="I917" s="94" t="s">
        <v>2305</v>
      </c>
      <c r="J917" s="56" t="s">
        <v>2306</v>
      </c>
      <c r="K917" s="66">
        <v>42500</v>
      </c>
    </row>
    <row r="918" spans="1:11" s="45" customFormat="1" ht="33">
      <c r="A918" s="30" t="s">
        <v>3127</v>
      </c>
      <c r="B918" s="99" t="s">
        <v>33</v>
      </c>
      <c r="C918" s="89" t="s">
        <v>238</v>
      </c>
      <c r="D918" s="89" t="s">
        <v>238</v>
      </c>
      <c r="E918" s="89" t="s">
        <v>13</v>
      </c>
      <c r="F918" s="89">
        <v>125</v>
      </c>
      <c r="G918" s="153">
        <v>42709</v>
      </c>
      <c r="H918" s="38" t="s">
        <v>2307</v>
      </c>
      <c r="I918" s="94" t="s">
        <v>2308</v>
      </c>
      <c r="J918" s="56" t="s">
        <v>2309</v>
      </c>
      <c r="K918" s="66">
        <v>45500</v>
      </c>
    </row>
    <row r="919" spans="1:11" s="45" customFormat="1" ht="33">
      <c r="A919" s="30" t="s">
        <v>3127</v>
      </c>
      <c r="B919" s="31" t="s">
        <v>2139</v>
      </c>
      <c r="C919" s="89" t="s">
        <v>238</v>
      </c>
      <c r="D919" s="89" t="s">
        <v>238</v>
      </c>
      <c r="E919" s="89" t="s">
        <v>14</v>
      </c>
      <c r="F919" s="89">
        <v>108270</v>
      </c>
      <c r="G919" s="153">
        <v>42709</v>
      </c>
      <c r="H919" s="174" t="s">
        <v>2310</v>
      </c>
      <c r="I919" s="94" t="s">
        <v>2300</v>
      </c>
      <c r="J919" s="110" t="s">
        <v>2301</v>
      </c>
      <c r="K919" s="66">
        <v>7219</v>
      </c>
    </row>
    <row r="920" spans="1:11" s="45" customFormat="1" ht="33">
      <c r="A920" s="30" t="s">
        <v>3127</v>
      </c>
      <c r="B920" s="99" t="s">
        <v>33</v>
      </c>
      <c r="C920" s="89" t="s">
        <v>238</v>
      </c>
      <c r="D920" s="89" t="s">
        <v>238</v>
      </c>
      <c r="E920" s="89" t="s">
        <v>13</v>
      </c>
      <c r="F920" s="89">
        <v>156</v>
      </c>
      <c r="G920" s="153">
        <v>42709</v>
      </c>
      <c r="H920" s="38" t="s">
        <v>2311</v>
      </c>
      <c r="I920" s="31" t="s">
        <v>2312</v>
      </c>
      <c r="J920" s="56" t="s">
        <v>2313</v>
      </c>
      <c r="K920" s="66">
        <v>32499</v>
      </c>
    </row>
    <row r="921" spans="1:11" s="45" customFormat="1" ht="33">
      <c r="A921" s="30" t="s">
        <v>3127</v>
      </c>
      <c r="B921" s="31" t="s">
        <v>2139</v>
      </c>
      <c r="C921" s="89" t="s">
        <v>238</v>
      </c>
      <c r="D921" s="89" t="s">
        <v>238</v>
      </c>
      <c r="E921" s="89" t="s">
        <v>13</v>
      </c>
      <c r="F921" s="89">
        <v>904448</v>
      </c>
      <c r="G921" s="153">
        <v>42711</v>
      </c>
      <c r="H921" s="174" t="s">
        <v>2314</v>
      </c>
      <c r="I921" s="94" t="s">
        <v>2315</v>
      </c>
      <c r="J921" s="110" t="s">
        <v>2316</v>
      </c>
      <c r="K921" s="66">
        <v>1057192</v>
      </c>
    </row>
    <row r="922" spans="1:11" s="45" customFormat="1" ht="33">
      <c r="A922" s="30" t="s">
        <v>3127</v>
      </c>
      <c r="B922" s="99" t="s">
        <v>33</v>
      </c>
      <c r="C922" s="89" t="s">
        <v>238</v>
      </c>
      <c r="D922" s="89" t="s">
        <v>238</v>
      </c>
      <c r="E922" s="89" t="s">
        <v>13</v>
      </c>
      <c r="F922" s="89">
        <v>441</v>
      </c>
      <c r="G922" s="153">
        <v>42716</v>
      </c>
      <c r="H922" s="38" t="s">
        <v>2317</v>
      </c>
      <c r="I922" s="35" t="s">
        <v>2318</v>
      </c>
      <c r="J922" s="56" t="s">
        <v>2319</v>
      </c>
      <c r="K922" s="66">
        <v>39999</v>
      </c>
    </row>
    <row r="923" spans="1:11" s="45" customFormat="1" ht="33">
      <c r="A923" s="30" t="s">
        <v>3127</v>
      </c>
      <c r="B923" s="31" t="s">
        <v>2139</v>
      </c>
      <c r="C923" s="99" t="s">
        <v>238</v>
      </c>
      <c r="D923" s="111" t="s">
        <v>238</v>
      </c>
      <c r="E923" s="89" t="s">
        <v>13</v>
      </c>
      <c r="F923" s="112">
        <v>108887</v>
      </c>
      <c r="G923" s="153">
        <v>42720</v>
      </c>
      <c r="H923" s="174" t="s">
        <v>2320</v>
      </c>
      <c r="I923" s="94" t="s">
        <v>2300</v>
      </c>
      <c r="J923" s="110" t="s">
        <v>2301</v>
      </c>
      <c r="K923" s="66">
        <v>46890</v>
      </c>
    </row>
    <row r="924" spans="1:11" s="45" customFormat="1" ht="33">
      <c r="A924" s="30" t="s">
        <v>3127</v>
      </c>
      <c r="B924" s="31" t="s">
        <v>2139</v>
      </c>
      <c r="C924" s="89" t="s">
        <v>238</v>
      </c>
      <c r="D924" s="89" t="s">
        <v>238</v>
      </c>
      <c r="E924" s="175" t="s">
        <v>13</v>
      </c>
      <c r="F924" s="56">
        <v>6367047</v>
      </c>
      <c r="G924" s="176">
        <v>42720</v>
      </c>
      <c r="H924" s="94" t="s">
        <v>2321</v>
      </c>
      <c r="I924" s="94" t="s">
        <v>2296</v>
      </c>
      <c r="J924" s="110" t="s">
        <v>2297</v>
      </c>
      <c r="K924" s="66">
        <v>915242</v>
      </c>
    </row>
    <row r="925" spans="1:11" s="45" customFormat="1" ht="33">
      <c r="A925" s="30" t="s">
        <v>3127</v>
      </c>
      <c r="B925" s="31" t="s">
        <v>2139</v>
      </c>
      <c r="C925" s="89" t="s">
        <v>238</v>
      </c>
      <c r="D925" s="89" t="s">
        <v>238</v>
      </c>
      <c r="E925" s="175" t="s">
        <v>13</v>
      </c>
      <c r="F925" s="56">
        <v>6367086</v>
      </c>
      <c r="G925" s="176">
        <v>42720</v>
      </c>
      <c r="H925" s="94" t="s">
        <v>2322</v>
      </c>
      <c r="I925" s="94" t="s">
        <v>2296</v>
      </c>
      <c r="J925" s="110" t="s">
        <v>2297</v>
      </c>
      <c r="K925" s="66">
        <v>916409</v>
      </c>
    </row>
    <row r="926" spans="1:11" s="45" customFormat="1" ht="33">
      <c r="A926" s="30" t="s">
        <v>3127</v>
      </c>
      <c r="B926" s="35" t="s">
        <v>3</v>
      </c>
      <c r="C926" s="89" t="s">
        <v>238</v>
      </c>
      <c r="D926" s="89" t="s">
        <v>238</v>
      </c>
      <c r="E926" s="89" t="s">
        <v>2323</v>
      </c>
      <c r="F926" s="89">
        <v>11160057</v>
      </c>
      <c r="G926" s="153">
        <v>42721</v>
      </c>
      <c r="H926" s="38" t="s">
        <v>2324</v>
      </c>
      <c r="I926" s="94" t="s">
        <v>2325</v>
      </c>
      <c r="J926" s="177" t="s">
        <v>2326</v>
      </c>
      <c r="K926" s="66">
        <v>800000</v>
      </c>
    </row>
    <row r="927" spans="1:11" s="45" customFormat="1" ht="33">
      <c r="A927" s="30" t="s">
        <v>3127</v>
      </c>
      <c r="B927" s="35" t="s">
        <v>3</v>
      </c>
      <c r="C927" s="89" t="s">
        <v>238</v>
      </c>
      <c r="D927" s="89" t="s">
        <v>238</v>
      </c>
      <c r="E927" s="89" t="s">
        <v>2327</v>
      </c>
      <c r="F927" s="89">
        <v>11160219</v>
      </c>
      <c r="G927" s="153">
        <v>42721</v>
      </c>
      <c r="H927" s="38" t="s">
        <v>2328</v>
      </c>
      <c r="I927" s="31" t="s">
        <v>80</v>
      </c>
      <c r="J927" s="56" t="s">
        <v>81</v>
      </c>
      <c r="K927" s="66">
        <v>14000</v>
      </c>
    </row>
    <row r="928" spans="1:11" s="45" customFormat="1" ht="33">
      <c r="A928" s="30" t="s">
        <v>3127</v>
      </c>
      <c r="B928" s="36" t="s">
        <v>21</v>
      </c>
      <c r="C928" s="67" t="s">
        <v>2612</v>
      </c>
      <c r="D928" s="68">
        <v>42327</v>
      </c>
      <c r="E928" s="89" t="s">
        <v>2327</v>
      </c>
      <c r="F928" s="31">
        <v>11160220</v>
      </c>
      <c r="G928" s="153">
        <v>42721</v>
      </c>
      <c r="H928" s="38" t="s">
        <v>2329</v>
      </c>
      <c r="I928" s="31" t="s">
        <v>2330</v>
      </c>
      <c r="J928" s="56" t="s">
        <v>2331</v>
      </c>
      <c r="K928" s="66">
        <v>155751</v>
      </c>
    </row>
    <row r="929" spans="1:11" s="45" customFormat="1" ht="33">
      <c r="A929" s="30" t="s">
        <v>3127</v>
      </c>
      <c r="B929" s="36" t="s">
        <v>260</v>
      </c>
      <c r="C929" s="89" t="s">
        <v>238</v>
      </c>
      <c r="D929" s="89" t="s">
        <v>238</v>
      </c>
      <c r="E929" s="89" t="s">
        <v>2327</v>
      </c>
      <c r="F929" s="89">
        <v>11160221</v>
      </c>
      <c r="G929" s="153">
        <v>42721</v>
      </c>
      <c r="H929" s="38" t="s">
        <v>2332</v>
      </c>
      <c r="I929" s="31" t="s">
        <v>80</v>
      </c>
      <c r="J929" s="56" t="s">
        <v>81</v>
      </c>
      <c r="K929" s="66">
        <v>278083</v>
      </c>
    </row>
    <row r="930" spans="1:11" s="45" customFormat="1" ht="49.5">
      <c r="A930" s="30" t="s">
        <v>3127</v>
      </c>
      <c r="B930" s="36" t="s">
        <v>59</v>
      </c>
      <c r="C930" s="89" t="s">
        <v>2333</v>
      </c>
      <c r="D930" s="55">
        <v>42710</v>
      </c>
      <c r="E930" s="89" t="s">
        <v>2327</v>
      </c>
      <c r="F930" s="89">
        <v>11160222</v>
      </c>
      <c r="G930" s="153">
        <v>42721</v>
      </c>
      <c r="H930" s="38" t="s">
        <v>2334</v>
      </c>
      <c r="I930" s="35" t="s">
        <v>2335</v>
      </c>
      <c r="J930" s="110" t="s">
        <v>2336</v>
      </c>
      <c r="K930" s="66">
        <v>2447116</v>
      </c>
    </row>
    <row r="931" spans="1:11" s="45" customFormat="1" ht="33">
      <c r="A931" s="30" t="s">
        <v>3127</v>
      </c>
      <c r="B931" s="99" t="s">
        <v>33</v>
      </c>
      <c r="C931" s="89" t="s">
        <v>238</v>
      </c>
      <c r="D931" s="89" t="s">
        <v>238</v>
      </c>
      <c r="E931" s="89" t="s">
        <v>2323</v>
      </c>
      <c r="F931" s="89">
        <v>11160049</v>
      </c>
      <c r="G931" s="153">
        <v>42721</v>
      </c>
      <c r="H931" s="38" t="s">
        <v>2337</v>
      </c>
      <c r="I931" s="94" t="s">
        <v>2338</v>
      </c>
      <c r="J931" s="56" t="s">
        <v>2339</v>
      </c>
      <c r="K931" s="66">
        <v>89607</v>
      </c>
    </row>
    <row r="932" spans="1:11" s="45" customFormat="1" ht="49.5">
      <c r="A932" s="30" t="s">
        <v>3127</v>
      </c>
      <c r="B932" s="36" t="s">
        <v>59</v>
      </c>
      <c r="C932" s="89" t="s">
        <v>2340</v>
      </c>
      <c r="D932" s="55">
        <v>42716</v>
      </c>
      <c r="E932" s="89" t="s">
        <v>2327</v>
      </c>
      <c r="F932" s="89">
        <v>11160223</v>
      </c>
      <c r="G932" s="153">
        <v>42721</v>
      </c>
      <c r="H932" s="38" t="s">
        <v>2341</v>
      </c>
      <c r="I932" s="35" t="s">
        <v>2342</v>
      </c>
      <c r="J932" s="56" t="s">
        <v>2343</v>
      </c>
      <c r="K932" s="66">
        <v>2995290</v>
      </c>
    </row>
    <row r="933" spans="1:11" s="45" customFormat="1" ht="33">
      <c r="A933" s="30" t="s">
        <v>3127</v>
      </c>
      <c r="B933" s="36" t="s">
        <v>21</v>
      </c>
      <c r="C933" s="67" t="s">
        <v>2612</v>
      </c>
      <c r="D933" s="68">
        <v>42327</v>
      </c>
      <c r="E933" s="89" t="s">
        <v>2327</v>
      </c>
      <c r="F933" s="31">
        <v>11160224</v>
      </c>
      <c r="G933" s="153">
        <v>42721</v>
      </c>
      <c r="H933" s="38" t="s">
        <v>2344</v>
      </c>
      <c r="I933" s="31" t="s">
        <v>2330</v>
      </c>
      <c r="J933" s="56" t="s">
        <v>2331</v>
      </c>
      <c r="K933" s="66">
        <v>188003</v>
      </c>
    </row>
    <row r="934" spans="1:11" s="45" customFormat="1" ht="49.5">
      <c r="A934" s="30" t="s">
        <v>3127</v>
      </c>
      <c r="B934" s="99" t="s">
        <v>33</v>
      </c>
      <c r="C934" s="89" t="s">
        <v>238</v>
      </c>
      <c r="D934" s="89" t="s">
        <v>238</v>
      </c>
      <c r="E934" s="89" t="s">
        <v>2327</v>
      </c>
      <c r="F934" s="89">
        <v>11160225</v>
      </c>
      <c r="G934" s="153">
        <v>42721</v>
      </c>
      <c r="H934" s="38" t="s">
        <v>2345</v>
      </c>
      <c r="I934" s="94" t="s">
        <v>2346</v>
      </c>
      <c r="J934" s="56" t="s">
        <v>2347</v>
      </c>
      <c r="K934" s="66">
        <v>214200</v>
      </c>
    </row>
    <row r="935" spans="1:11" s="45" customFormat="1" ht="33">
      <c r="A935" s="30" t="s">
        <v>3127</v>
      </c>
      <c r="B935" s="35" t="s">
        <v>3</v>
      </c>
      <c r="C935" s="89" t="s">
        <v>238</v>
      </c>
      <c r="D935" s="89" t="s">
        <v>238</v>
      </c>
      <c r="E935" s="89" t="s">
        <v>2323</v>
      </c>
      <c r="F935" s="89">
        <v>11160050</v>
      </c>
      <c r="G935" s="153">
        <v>42721</v>
      </c>
      <c r="H935" s="38" t="s">
        <v>3304</v>
      </c>
      <c r="I935" s="94" t="s">
        <v>2348</v>
      </c>
      <c r="J935" s="56" t="s">
        <v>2349</v>
      </c>
      <c r="K935" s="66">
        <v>1192800</v>
      </c>
    </row>
    <row r="936" spans="1:11" s="45" customFormat="1" ht="33">
      <c r="A936" s="30" t="s">
        <v>3127</v>
      </c>
      <c r="B936" s="35" t="s">
        <v>3</v>
      </c>
      <c r="C936" s="89" t="s">
        <v>238</v>
      </c>
      <c r="D936" s="89" t="s">
        <v>238</v>
      </c>
      <c r="E936" s="89" t="s">
        <v>2327</v>
      </c>
      <c r="F936" s="89">
        <v>11160226</v>
      </c>
      <c r="G936" s="153">
        <v>42721</v>
      </c>
      <c r="H936" s="38" t="s">
        <v>2350</v>
      </c>
      <c r="I936" s="94" t="s">
        <v>2348</v>
      </c>
      <c r="J936" s="56" t="s">
        <v>2349</v>
      </c>
      <c r="K936" s="66">
        <v>115200</v>
      </c>
    </row>
    <row r="937" spans="1:11" s="45" customFormat="1" ht="49.5">
      <c r="A937" s="30" t="s">
        <v>3127</v>
      </c>
      <c r="B937" s="99" t="s">
        <v>33</v>
      </c>
      <c r="C937" s="89" t="s">
        <v>238</v>
      </c>
      <c r="D937" s="55" t="s">
        <v>238</v>
      </c>
      <c r="E937" s="89" t="s">
        <v>2323</v>
      </c>
      <c r="F937" s="89">
        <v>11160051</v>
      </c>
      <c r="G937" s="153">
        <v>42721</v>
      </c>
      <c r="H937" s="38" t="s">
        <v>2351</v>
      </c>
      <c r="I937" s="35" t="s">
        <v>2352</v>
      </c>
      <c r="J937" s="56" t="s">
        <v>2353</v>
      </c>
      <c r="K937" s="66">
        <v>33999</v>
      </c>
    </row>
    <row r="938" spans="1:11" s="45" customFormat="1" ht="33">
      <c r="A938" s="30" t="s">
        <v>3127</v>
      </c>
      <c r="B938" s="99" t="s">
        <v>33</v>
      </c>
      <c r="C938" s="89" t="s">
        <v>238</v>
      </c>
      <c r="D938" s="89" t="s">
        <v>238</v>
      </c>
      <c r="E938" s="89" t="s">
        <v>2327</v>
      </c>
      <c r="F938" s="89">
        <v>11160227</v>
      </c>
      <c r="G938" s="153">
        <v>42721</v>
      </c>
      <c r="H938" s="38" t="s">
        <v>2354</v>
      </c>
      <c r="I938" s="35" t="s">
        <v>2355</v>
      </c>
      <c r="J938" s="56" t="s">
        <v>2356</v>
      </c>
      <c r="K938" s="66">
        <v>44000</v>
      </c>
    </row>
    <row r="939" spans="1:11" s="45" customFormat="1" ht="49.5">
      <c r="A939" s="30" t="s">
        <v>3127</v>
      </c>
      <c r="B939" s="35" t="s">
        <v>3</v>
      </c>
      <c r="C939" s="89" t="s">
        <v>238</v>
      </c>
      <c r="D939" s="89" t="s">
        <v>238</v>
      </c>
      <c r="E939" s="89" t="s">
        <v>2327</v>
      </c>
      <c r="F939" s="89">
        <v>11160228</v>
      </c>
      <c r="G939" s="153">
        <v>42721</v>
      </c>
      <c r="H939" s="38" t="s">
        <v>2357</v>
      </c>
      <c r="I939" s="35" t="s">
        <v>2358</v>
      </c>
      <c r="J939" s="56" t="s">
        <v>2359</v>
      </c>
      <c r="K939" s="66">
        <v>4300</v>
      </c>
    </row>
    <row r="940" spans="1:11" s="45" customFormat="1" ht="33">
      <c r="A940" s="30" t="s">
        <v>3127</v>
      </c>
      <c r="B940" s="35" t="s">
        <v>3</v>
      </c>
      <c r="C940" s="89" t="s">
        <v>238</v>
      </c>
      <c r="D940" s="89" t="s">
        <v>238</v>
      </c>
      <c r="E940" s="89" t="s">
        <v>57</v>
      </c>
      <c r="F940" s="89">
        <v>1082</v>
      </c>
      <c r="G940" s="153">
        <v>42721</v>
      </c>
      <c r="H940" s="38" t="s">
        <v>2360</v>
      </c>
      <c r="I940" s="35" t="s">
        <v>2361</v>
      </c>
      <c r="J940" s="56" t="s">
        <v>2362</v>
      </c>
      <c r="K940" s="66">
        <v>122506</v>
      </c>
    </row>
    <row r="941" spans="1:11" s="45" customFormat="1" ht="33">
      <c r="A941" s="30" t="s">
        <v>3127</v>
      </c>
      <c r="B941" s="99" t="s">
        <v>33</v>
      </c>
      <c r="C941" s="89" t="s">
        <v>238</v>
      </c>
      <c r="D941" s="89" t="s">
        <v>238</v>
      </c>
      <c r="E941" s="89" t="s">
        <v>2323</v>
      </c>
      <c r="F941" s="89">
        <v>11160052</v>
      </c>
      <c r="G941" s="153">
        <v>42724</v>
      </c>
      <c r="H941" s="38" t="s">
        <v>2363</v>
      </c>
      <c r="I941" s="31" t="s">
        <v>2364</v>
      </c>
      <c r="J941" s="56" t="s">
        <v>2365</v>
      </c>
      <c r="K941" s="66">
        <v>734587</v>
      </c>
    </row>
    <row r="942" spans="1:11" s="45" customFormat="1" ht="33">
      <c r="A942" s="30" t="s">
        <v>3127</v>
      </c>
      <c r="B942" s="99" t="s">
        <v>33</v>
      </c>
      <c r="C942" s="89" t="s">
        <v>238</v>
      </c>
      <c r="D942" s="89" t="s">
        <v>238</v>
      </c>
      <c r="E942" s="89" t="s">
        <v>14</v>
      </c>
      <c r="F942" s="89">
        <v>24</v>
      </c>
      <c r="G942" s="153">
        <v>42724</v>
      </c>
      <c r="H942" s="38" t="s">
        <v>2366</v>
      </c>
      <c r="I942" s="31" t="s">
        <v>2367</v>
      </c>
      <c r="J942" s="56" t="s">
        <v>2368</v>
      </c>
      <c r="K942" s="66">
        <v>775000</v>
      </c>
    </row>
    <row r="943" spans="1:11" s="45" customFormat="1" ht="33">
      <c r="A943" s="30" t="s">
        <v>3127</v>
      </c>
      <c r="B943" s="35" t="s">
        <v>3</v>
      </c>
      <c r="C943" s="89" t="s">
        <v>238</v>
      </c>
      <c r="D943" s="89" t="s">
        <v>238</v>
      </c>
      <c r="E943" s="89" t="s">
        <v>13</v>
      </c>
      <c r="F943" s="89">
        <v>22422</v>
      </c>
      <c r="G943" s="153">
        <v>42724</v>
      </c>
      <c r="H943" s="38" t="s">
        <v>2369</v>
      </c>
      <c r="I943" s="35" t="s">
        <v>2370</v>
      </c>
      <c r="J943" s="110" t="s">
        <v>2371</v>
      </c>
      <c r="K943" s="66">
        <v>603580</v>
      </c>
    </row>
    <row r="944" spans="1:11" s="45" customFormat="1" ht="33">
      <c r="A944" s="30" t="s">
        <v>3127</v>
      </c>
      <c r="B944" s="35" t="s">
        <v>3</v>
      </c>
      <c r="C944" s="89" t="s">
        <v>238</v>
      </c>
      <c r="D944" s="89" t="s">
        <v>238</v>
      </c>
      <c r="E944" s="89" t="s">
        <v>13</v>
      </c>
      <c r="F944" s="89">
        <v>22423</v>
      </c>
      <c r="G944" s="153">
        <v>42724</v>
      </c>
      <c r="H944" s="38" t="s">
        <v>2372</v>
      </c>
      <c r="I944" s="35" t="s">
        <v>2370</v>
      </c>
      <c r="J944" s="110" t="s">
        <v>2373</v>
      </c>
      <c r="K944" s="66">
        <v>11845</v>
      </c>
    </row>
    <row r="945" spans="1:11" s="45" customFormat="1" ht="49.5">
      <c r="A945" s="30" t="s">
        <v>3127</v>
      </c>
      <c r="B945" s="36" t="s">
        <v>260</v>
      </c>
      <c r="C945" s="89" t="s">
        <v>238</v>
      </c>
      <c r="D945" s="89" t="s">
        <v>238</v>
      </c>
      <c r="E945" s="89" t="s">
        <v>2323</v>
      </c>
      <c r="F945" s="89">
        <v>11160053</v>
      </c>
      <c r="G945" s="153">
        <v>42725</v>
      </c>
      <c r="H945" s="38" t="s">
        <v>2374</v>
      </c>
      <c r="I945" s="35" t="s">
        <v>2375</v>
      </c>
      <c r="J945" s="56" t="s">
        <v>2376</v>
      </c>
      <c r="K945" s="66">
        <v>1601176</v>
      </c>
    </row>
    <row r="946" spans="1:11" s="45" customFormat="1" ht="49.5">
      <c r="A946" s="30" t="s">
        <v>3127</v>
      </c>
      <c r="B946" s="36" t="s">
        <v>260</v>
      </c>
      <c r="C946" s="89" t="s">
        <v>238</v>
      </c>
      <c r="D946" s="89" t="s">
        <v>238</v>
      </c>
      <c r="E946" s="89" t="s">
        <v>2323</v>
      </c>
      <c r="F946" s="89">
        <v>11160054</v>
      </c>
      <c r="G946" s="153">
        <v>42725</v>
      </c>
      <c r="H946" s="38" t="s">
        <v>2377</v>
      </c>
      <c r="I946" s="35" t="s">
        <v>1024</v>
      </c>
      <c r="J946" s="56" t="s">
        <v>1025</v>
      </c>
      <c r="K946" s="66">
        <v>883677</v>
      </c>
    </row>
    <row r="947" spans="1:11" s="45" customFormat="1" ht="33">
      <c r="A947" s="30" t="s">
        <v>3127</v>
      </c>
      <c r="B947" s="36" t="s">
        <v>260</v>
      </c>
      <c r="C947" s="89" t="s">
        <v>238</v>
      </c>
      <c r="D947" s="89" t="s">
        <v>238</v>
      </c>
      <c r="E947" s="89" t="s">
        <v>2323</v>
      </c>
      <c r="F947" s="89">
        <v>11160055</v>
      </c>
      <c r="G947" s="153">
        <v>42725</v>
      </c>
      <c r="H947" s="38" t="s">
        <v>2378</v>
      </c>
      <c r="I947" s="94" t="s">
        <v>2379</v>
      </c>
      <c r="J947" s="56" t="s">
        <v>564</v>
      </c>
      <c r="K947" s="66">
        <v>484522</v>
      </c>
    </row>
    <row r="948" spans="1:11" s="45" customFormat="1" ht="49.5">
      <c r="A948" s="30" t="s">
        <v>3127</v>
      </c>
      <c r="B948" s="36" t="s">
        <v>260</v>
      </c>
      <c r="C948" s="89" t="s">
        <v>238</v>
      </c>
      <c r="D948" s="89" t="s">
        <v>238</v>
      </c>
      <c r="E948" s="89" t="s">
        <v>2323</v>
      </c>
      <c r="F948" s="89">
        <v>11160056</v>
      </c>
      <c r="G948" s="153">
        <v>42725</v>
      </c>
      <c r="H948" s="38" t="s">
        <v>2380</v>
      </c>
      <c r="I948" s="35" t="s">
        <v>2381</v>
      </c>
      <c r="J948" s="56" t="s">
        <v>1058</v>
      </c>
      <c r="K948" s="66">
        <v>129591</v>
      </c>
    </row>
    <row r="949" spans="1:11" s="45" customFormat="1" ht="49.5">
      <c r="A949" s="30" t="s">
        <v>3127</v>
      </c>
      <c r="B949" s="36" t="s">
        <v>59</v>
      </c>
      <c r="C949" s="89" t="s">
        <v>2382</v>
      </c>
      <c r="D949" s="55">
        <v>42682</v>
      </c>
      <c r="E949" s="89" t="s">
        <v>13</v>
      </c>
      <c r="F949" s="89">
        <v>64</v>
      </c>
      <c r="G949" s="153">
        <v>42726</v>
      </c>
      <c r="H949" s="38" t="s">
        <v>2383</v>
      </c>
      <c r="I949" s="35" t="s">
        <v>2384</v>
      </c>
      <c r="J949" s="56" t="s">
        <v>2385</v>
      </c>
      <c r="K949" s="66">
        <v>14875000</v>
      </c>
    </row>
    <row r="950" spans="1:11" s="45" customFormat="1" ht="49.5">
      <c r="A950" s="30" t="s">
        <v>3127</v>
      </c>
      <c r="B950" s="36" t="s">
        <v>260</v>
      </c>
      <c r="C950" s="89" t="s">
        <v>238</v>
      </c>
      <c r="D950" s="89" t="s">
        <v>238</v>
      </c>
      <c r="E950" s="89" t="s">
        <v>2323</v>
      </c>
      <c r="F950" s="89">
        <v>11160058</v>
      </c>
      <c r="G950" s="153">
        <v>42727</v>
      </c>
      <c r="H950" s="38" t="s">
        <v>2386</v>
      </c>
      <c r="I950" s="94" t="s">
        <v>2379</v>
      </c>
      <c r="J950" s="56" t="s">
        <v>564</v>
      </c>
      <c r="K950" s="66">
        <v>2827767</v>
      </c>
    </row>
    <row r="951" spans="1:11" s="45" customFormat="1" ht="33">
      <c r="A951" s="30" t="s">
        <v>3127</v>
      </c>
      <c r="B951" s="35" t="s">
        <v>3</v>
      </c>
      <c r="C951" s="89" t="s">
        <v>238</v>
      </c>
      <c r="D951" s="89" t="s">
        <v>238</v>
      </c>
      <c r="E951" s="89" t="s">
        <v>2327</v>
      </c>
      <c r="F951" s="89">
        <v>11160229</v>
      </c>
      <c r="G951" s="153">
        <v>42727</v>
      </c>
      <c r="H951" s="38" t="s">
        <v>2387</v>
      </c>
      <c r="I951" s="31" t="s">
        <v>2388</v>
      </c>
      <c r="J951" s="56" t="s">
        <v>2389</v>
      </c>
      <c r="K951" s="66">
        <v>16022</v>
      </c>
    </row>
    <row r="952" spans="1:11" s="45" customFormat="1" ht="33">
      <c r="A952" s="30" t="s">
        <v>3127</v>
      </c>
      <c r="B952" s="36" t="s">
        <v>260</v>
      </c>
      <c r="C952" s="89" t="s">
        <v>238</v>
      </c>
      <c r="D952" s="89" t="s">
        <v>238</v>
      </c>
      <c r="E952" s="89" t="s">
        <v>2327</v>
      </c>
      <c r="F952" s="89">
        <v>11160230</v>
      </c>
      <c r="G952" s="153">
        <v>42727</v>
      </c>
      <c r="H952" s="38" t="s">
        <v>2390</v>
      </c>
      <c r="I952" s="31" t="s">
        <v>2391</v>
      </c>
      <c r="J952" s="56" t="s">
        <v>2392</v>
      </c>
      <c r="K952" s="66">
        <v>129747</v>
      </c>
    </row>
    <row r="953" spans="1:11" s="45" customFormat="1" ht="33">
      <c r="A953" s="30" t="s">
        <v>3127</v>
      </c>
      <c r="B953" s="35" t="s">
        <v>3</v>
      </c>
      <c r="C953" s="89" t="s">
        <v>238</v>
      </c>
      <c r="D953" s="89" t="s">
        <v>238</v>
      </c>
      <c r="E953" s="89" t="s">
        <v>2327</v>
      </c>
      <c r="F953" s="89">
        <v>11160231</v>
      </c>
      <c r="G953" s="153">
        <v>42727</v>
      </c>
      <c r="H953" s="38" t="s">
        <v>2387</v>
      </c>
      <c r="I953" s="35" t="s">
        <v>2393</v>
      </c>
      <c r="J953" s="178" t="s">
        <v>2394</v>
      </c>
      <c r="K953" s="66">
        <v>16065</v>
      </c>
    </row>
    <row r="954" spans="1:11" s="45" customFormat="1" ht="49.5">
      <c r="A954" s="30" t="s">
        <v>3127</v>
      </c>
      <c r="B954" s="36" t="s">
        <v>260</v>
      </c>
      <c r="C954" s="89" t="s">
        <v>238</v>
      </c>
      <c r="D954" s="89" t="s">
        <v>238</v>
      </c>
      <c r="E954" s="89" t="s">
        <v>2323</v>
      </c>
      <c r="F954" s="89">
        <v>11160059</v>
      </c>
      <c r="G954" s="153">
        <v>42727</v>
      </c>
      <c r="H954" s="38" t="s">
        <v>2395</v>
      </c>
      <c r="I954" s="31" t="s">
        <v>91</v>
      </c>
      <c r="J954" s="56" t="s">
        <v>92</v>
      </c>
      <c r="K954" s="66">
        <v>1152872</v>
      </c>
    </row>
    <row r="955" spans="1:11" s="45" customFormat="1" ht="33">
      <c r="A955" s="30" t="s">
        <v>3127</v>
      </c>
      <c r="B955" s="35" t="s">
        <v>3</v>
      </c>
      <c r="C955" s="89" t="s">
        <v>238</v>
      </c>
      <c r="D955" s="89" t="s">
        <v>238</v>
      </c>
      <c r="E955" s="89" t="s">
        <v>2327</v>
      </c>
      <c r="F955" s="89">
        <v>11160232</v>
      </c>
      <c r="G955" s="153">
        <v>42727</v>
      </c>
      <c r="H955" s="38" t="s">
        <v>2396</v>
      </c>
      <c r="I955" s="35" t="s">
        <v>2397</v>
      </c>
      <c r="J955" s="56" t="s">
        <v>2398</v>
      </c>
      <c r="K955" s="66">
        <v>209091</v>
      </c>
    </row>
    <row r="956" spans="1:11" s="45" customFormat="1" ht="49.5">
      <c r="A956" s="30" t="s">
        <v>3127</v>
      </c>
      <c r="B956" s="36" t="s">
        <v>260</v>
      </c>
      <c r="C956" s="89" t="s">
        <v>238</v>
      </c>
      <c r="D956" s="89" t="s">
        <v>238</v>
      </c>
      <c r="E956" s="89" t="s">
        <v>2323</v>
      </c>
      <c r="F956" s="89">
        <v>11160060</v>
      </c>
      <c r="G956" s="153">
        <v>42727</v>
      </c>
      <c r="H956" s="38" t="s">
        <v>2399</v>
      </c>
      <c r="I956" s="35" t="s">
        <v>1024</v>
      </c>
      <c r="J956" s="56" t="s">
        <v>1025</v>
      </c>
      <c r="K956" s="66">
        <v>1012033</v>
      </c>
    </row>
    <row r="957" spans="1:11" s="45" customFormat="1" ht="33">
      <c r="A957" s="30" t="s">
        <v>3127</v>
      </c>
      <c r="B957" s="36" t="s">
        <v>260</v>
      </c>
      <c r="C957" s="89" t="s">
        <v>238</v>
      </c>
      <c r="D957" s="89" t="s">
        <v>238</v>
      </c>
      <c r="E957" s="89" t="s">
        <v>2323</v>
      </c>
      <c r="F957" s="89">
        <v>11160061</v>
      </c>
      <c r="G957" s="153">
        <v>42727</v>
      </c>
      <c r="H957" s="38" t="s">
        <v>2400</v>
      </c>
      <c r="I957" s="94" t="s">
        <v>2401</v>
      </c>
      <c r="J957" s="56" t="s">
        <v>2402</v>
      </c>
      <c r="K957" s="66">
        <v>44637</v>
      </c>
    </row>
    <row r="958" spans="1:11" s="45" customFormat="1" ht="33">
      <c r="A958" s="30" t="s">
        <v>3127</v>
      </c>
      <c r="B958" s="31" t="s">
        <v>2139</v>
      </c>
      <c r="C958" s="99" t="s">
        <v>238</v>
      </c>
      <c r="D958" s="111" t="s">
        <v>238</v>
      </c>
      <c r="E958" s="89" t="s">
        <v>13</v>
      </c>
      <c r="F958" s="112">
        <v>907475</v>
      </c>
      <c r="G958" s="153">
        <v>42727</v>
      </c>
      <c r="H958" s="174" t="s">
        <v>2403</v>
      </c>
      <c r="I958" s="94" t="s">
        <v>2315</v>
      </c>
      <c r="J958" s="110" t="s">
        <v>2316</v>
      </c>
      <c r="K958" s="66">
        <v>332486</v>
      </c>
    </row>
    <row r="959" spans="1:11" s="45" customFormat="1" ht="33">
      <c r="A959" s="30" t="s">
        <v>3127</v>
      </c>
      <c r="B959" s="99" t="s">
        <v>33</v>
      </c>
      <c r="C959" s="89" t="s">
        <v>238</v>
      </c>
      <c r="D959" s="89" t="s">
        <v>238</v>
      </c>
      <c r="E959" s="89" t="s">
        <v>13</v>
      </c>
      <c r="F959" s="89">
        <v>449</v>
      </c>
      <c r="G959" s="153">
        <v>42730</v>
      </c>
      <c r="H959" s="38" t="s">
        <v>2317</v>
      </c>
      <c r="I959" s="35" t="s">
        <v>2318</v>
      </c>
      <c r="J959" s="56" t="s">
        <v>2319</v>
      </c>
      <c r="K959" s="66">
        <v>39999</v>
      </c>
    </row>
    <row r="960" spans="1:11" s="45" customFormat="1" ht="33">
      <c r="A960" s="30" t="s">
        <v>3127</v>
      </c>
      <c r="B960" s="36" t="s">
        <v>260</v>
      </c>
      <c r="C960" s="89" t="s">
        <v>238</v>
      </c>
      <c r="D960" s="89" t="s">
        <v>238</v>
      </c>
      <c r="E960" s="89" t="s">
        <v>2323</v>
      </c>
      <c r="F960" s="89">
        <v>11160062</v>
      </c>
      <c r="G960" s="153">
        <v>42731</v>
      </c>
      <c r="H960" s="38" t="s">
        <v>2404</v>
      </c>
      <c r="I960" s="94" t="s">
        <v>2405</v>
      </c>
      <c r="J960" s="56" t="s">
        <v>2406</v>
      </c>
      <c r="K960" s="66">
        <v>997953</v>
      </c>
    </row>
    <row r="961" spans="1:11" s="45" customFormat="1" ht="33">
      <c r="A961" s="30" t="s">
        <v>3127</v>
      </c>
      <c r="B961" s="36" t="s">
        <v>260</v>
      </c>
      <c r="C961" s="89" t="s">
        <v>238</v>
      </c>
      <c r="D961" s="89" t="s">
        <v>238</v>
      </c>
      <c r="E961" s="89" t="s">
        <v>2323</v>
      </c>
      <c r="F961" s="89">
        <v>11160063</v>
      </c>
      <c r="G961" s="153">
        <v>42731</v>
      </c>
      <c r="H961" s="38" t="s">
        <v>2407</v>
      </c>
      <c r="I961" s="31" t="s">
        <v>2408</v>
      </c>
      <c r="J961" s="56" t="s">
        <v>865</v>
      </c>
      <c r="K961" s="66">
        <v>2049925</v>
      </c>
    </row>
    <row r="962" spans="1:11" s="45" customFormat="1" ht="33">
      <c r="A962" s="30" t="s">
        <v>3127</v>
      </c>
      <c r="B962" s="36" t="s">
        <v>260</v>
      </c>
      <c r="C962" s="89" t="s">
        <v>238</v>
      </c>
      <c r="D962" s="89" t="s">
        <v>238</v>
      </c>
      <c r="E962" s="89" t="s">
        <v>2323</v>
      </c>
      <c r="F962" s="89">
        <v>11160064</v>
      </c>
      <c r="G962" s="153">
        <v>42731</v>
      </c>
      <c r="H962" s="38" t="s">
        <v>2409</v>
      </c>
      <c r="I962" s="94" t="s">
        <v>2405</v>
      </c>
      <c r="J962" s="56" t="s">
        <v>2406</v>
      </c>
      <c r="K962" s="66">
        <v>329381</v>
      </c>
    </row>
    <row r="963" spans="1:11" s="45" customFormat="1" ht="33">
      <c r="A963" s="30" t="s">
        <v>3127</v>
      </c>
      <c r="B963" s="36" t="s">
        <v>260</v>
      </c>
      <c r="C963" s="89" t="s">
        <v>238</v>
      </c>
      <c r="D963" s="89" t="s">
        <v>238</v>
      </c>
      <c r="E963" s="89" t="s">
        <v>2323</v>
      </c>
      <c r="F963" s="89">
        <v>11160065</v>
      </c>
      <c r="G963" s="153">
        <v>42731</v>
      </c>
      <c r="H963" s="38" t="s">
        <v>2410</v>
      </c>
      <c r="I963" s="31" t="s">
        <v>2411</v>
      </c>
      <c r="J963" s="56" t="s">
        <v>176</v>
      </c>
      <c r="K963" s="66">
        <v>5117000</v>
      </c>
    </row>
    <row r="964" spans="1:11" s="45" customFormat="1" ht="33">
      <c r="A964" s="30" t="s">
        <v>3127</v>
      </c>
      <c r="B964" s="35" t="s">
        <v>3</v>
      </c>
      <c r="C964" s="89" t="s">
        <v>238</v>
      </c>
      <c r="D964" s="89" t="s">
        <v>238</v>
      </c>
      <c r="E964" s="89" t="s">
        <v>13</v>
      </c>
      <c r="F964" s="89">
        <v>239</v>
      </c>
      <c r="G964" s="153">
        <v>42721</v>
      </c>
      <c r="H964" s="38" t="s">
        <v>2412</v>
      </c>
      <c r="I964" s="35" t="s">
        <v>2413</v>
      </c>
      <c r="J964" s="110" t="s">
        <v>2414</v>
      </c>
      <c r="K964" s="66">
        <v>155000</v>
      </c>
    </row>
    <row r="965" spans="1:11" s="45" customFormat="1" ht="16.5">
      <c r="A965" s="30" t="s">
        <v>3127</v>
      </c>
      <c r="B965" s="99" t="s">
        <v>33</v>
      </c>
      <c r="C965" s="89" t="s">
        <v>238</v>
      </c>
      <c r="D965" s="89" t="s">
        <v>238</v>
      </c>
      <c r="E965" s="89" t="s">
        <v>2323</v>
      </c>
      <c r="F965" s="89">
        <v>11160068</v>
      </c>
      <c r="G965" s="153">
        <v>42732</v>
      </c>
      <c r="H965" s="38" t="s">
        <v>2415</v>
      </c>
      <c r="I965" s="94" t="s">
        <v>2416</v>
      </c>
      <c r="J965" s="56" t="s">
        <v>2417</v>
      </c>
      <c r="K965" s="66">
        <v>119000</v>
      </c>
    </row>
    <row r="966" spans="1:11" s="45" customFormat="1" ht="33">
      <c r="A966" s="30" t="s">
        <v>3127</v>
      </c>
      <c r="B966" s="36" t="s">
        <v>260</v>
      </c>
      <c r="C966" s="89" t="s">
        <v>238</v>
      </c>
      <c r="D966" s="89" t="s">
        <v>238</v>
      </c>
      <c r="E966" s="89" t="s">
        <v>2323</v>
      </c>
      <c r="F966" s="89">
        <v>11160069</v>
      </c>
      <c r="G966" s="153">
        <v>42732</v>
      </c>
      <c r="H966" s="38" t="s">
        <v>2418</v>
      </c>
      <c r="I966" s="94" t="s">
        <v>2419</v>
      </c>
      <c r="J966" s="56" t="s">
        <v>2420</v>
      </c>
      <c r="K966" s="66">
        <v>2274894</v>
      </c>
    </row>
    <row r="967" spans="1:11" s="45" customFormat="1" ht="33">
      <c r="A967" s="30" t="s">
        <v>3127</v>
      </c>
      <c r="B967" s="99" t="s">
        <v>33</v>
      </c>
      <c r="C967" s="89" t="s">
        <v>238</v>
      </c>
      <c r="D967" s="89" t="s">
        <v>238</v>
      </c>
      <c r="E967" s="89" t="s">
        <v>2327</v>
      </c>
      <c r="F967" s="89">
        <v>11160233</v>
      </c>
      <c r="G967" s="153">
        <v>42732</v>
      </c>
      <c r="H967" s="38" t="s">
        <v>2421</v>
      </c>
      <c r="I967" s="35" t="s">
        <v>2422</v>
      </c>
      <c r="J967" s="56" t="s">
        <v>2423</v>
      </c>
      <c r="K967" s="66">
        <v>1439900</v>
      </c>
    </row>
    <row r="968" spans="1:11" s="45" customFormat="1" ht="33">
      <c r="A968" s="30" t="s">
        <v>3127</v>
      </c>
      <c r="B968" s="99" t="s">
        <v>33</v>
      </c>
      <c r="C968" s="89" t="s">
        <v>238</v>
      </c>
      <c r="D968" s="89" t="s">
        <v>238</v>
      </c>
      <c r="E968" s="89" t="s">
        <v>2327</v>
      </c>
      <c r="F968" s="89">
        <v>11160234</v>
      </c>
      <c r="G968" s="153">
        <v>42732</v>
      </c>
      <c r="H968" s="38" t="s">
        <v>2424</v>
      </c>
      <c r="I968" s="35" t="s">
        <v>2425</v>
      </c>
      <c r="J968" s="56" t="s">
        <v>2426</v>
      </c>
      <c r="K968" s="66">
        <v>1300000</v>
      </c>
    </row>
    <row r="969" spans="1:11" s="45" customFormat="1" ht="33">
      <c r="A969" s="30" t="s">
        <v>3127</v>
      </c>
      <c r="B969" s="36" t="s">
        <v>260</v>
      </c>
      <c r="C969" s="89" t="s">
        <v>238</v>
      </c>
      <c r="D969" s="89" t="s">
        <v>238</v>
      </c>
      <c r="E969" s="89" t="s">
        <v>2323</v>
      </c>
      <c r="F969" s="89">
        <v>11160071</v>
      </c>
      <c r="G969" s="153">
        <v>42732</v>
      </c>
      <c r="H969" s="38" t="s">
        <v>2427</v>
      </c>
      <c r="I969" s="35" t="s">
        <v>2381</v>
      </c>
      <c r="J969" s="56" t="s">
        <v>1058</v>
      </c>
      <c r="K969" s="66">
        <v>1039084</v>
      </c>
    </row>
    <row r="970" spans="1:11" s="45" customFormat="1" ht="49.5">
      <c r="A970" s="30" t="s">
        <v>3127</v>
      </c>
      <c r="B970" s="35" t="s">
        <v>3</v>
      </c>
      <c r="C970" s="89" t="s">
        <v>238</v>
      </c>
      <c r="D970" s="89" t="s">
        <v>238</v>
      </c>
      <c r="E970" s="89" t="s">
        <v>2327</v>
      </c>
      <c r="F970" s="89">
        <v>11160235</v>
      </c>
      <c r="G970" s="153">
        <v>42732</v>
      </c>
      <c r="H970" s="38" t="s">
        <v>2428</v>
      </c>
      <c r="I970" s="35" t="s">
        <v>2393</v>
      </c>
      <c r="J970" s="178" t="s">
        <v>2394</v>
      </c>
      <c r="K970" s="66">
        <v>285000</v>
      </c>
    </row>
    <row r="971" spans="1:11" s="45" customFormat="1" ht="49.5">
      <c r="A971" s="30" t="s">
        <v>3127</v>
      </c>
      <c r="B971" s="35" t="s">
        <v>3</v>
      </c>
      <c r="C971" s="89" t="s">
        <v>238</v>
      </c>
      <c r="D971" s="89" t="s">
        <v>238</v>
      </c>
      <c r="E971" s="89" t="s">
        <v>2327</v>
      </c>
      <c r="F971" s="89">
        <v>11160236</v>
      </c>
      <c r="G971" s="153">
        <v>42732</v>
      </c>
      <c r="H971" s="38" t="s">
        <v>2429</v>
      </c>
      <c r="I971" s="31" t="s">
        <v>2388</v>
      </c>
      <c r="J971" s="56" t="s">
        <v>2389</v>
      </c>
      <c r="K971" s="66">
        <v>285000</v>
      </c>
    </row>
    <row r="972" spans="1:11" s="45" customFormat="1" ht="33">
      <c r="A972" s="30" t="s">
        <v>3127</v>
      </c>
      <c r="B972" s="31" t="s">
        <v>2139</v>
      </c>
      <c r="C972" s="99" t="s">
        <v>238</v>
      </c>
      <c r="D972" s="111" t="s">
        <v>238</v>
      </c>
      <c r="E972" s="179" t="s">
        <v>13</v>
      </c>
      <c r="F972" s="89">
        <v>908248</v>
      </c>
      <c r="G972" s="153">
        <v>42732</v>
      </c>
      <c r="H972" s="174" t="s">
        <v>2430</v>
      </c>
      <c r="I972" s="94" t="s">
        <v>2315</v>
      </c>
      <c r="J972" s="110" t="s">
        <v>2316</v>
      </c>
      <c r="K972" s="66">
        <v>65596</v>
      </c>
    </row>
    <row r="973" spans="1:11" s="45" customFormat="1" ht="33">
      <c r="A973" s="30" t="s">
        <v>3127</v>
      </c>
      <c r="B973" s="31" t="s">
        <v>2139</v>
      </c>
      <c r="C973" s="99" t="s">
        <v>238</v>
      </c>
      <c r="D973" s="111" t="s">
        <v>238</v>
      </c>
      <c r="E973" s="179" t="s">
        <v>13</v>
      </c>
      <c r="F973" s="89">
        <v>908248</v>
      </c>
      <c r="G973" s="153">
        <v>42732</v>
      </c>
      <c r="H973" s="174" t="s">
        <v>2430</v>
      </c>
      <c r="I973" s="94" t="s">
        <v>2315</v>
      </c>
      <c r="J973" s="110" t="s">
        <v>2316</v>
      </c>
      <c r="K973" s="66">
        <v>102169</v>
      </c>
    </row>
    <row r="974" spans="1:11" s="45" customFormat="1" ht="33">
      <c r="A974" s="30" t="s">
        <v>3127</v>
      </c>
      <c r="B974" s="31" t="s">
        <v>2139</v>
      </c>
      <c r="C974" s="99" t="s">
        <v>238</v>
      </c>
      <c r="D974" s="111" t="s">
        <v>238</v>
      </c>
      <c r="E974" s="179" t="s">
        <v>13</v>
      </c>
      <c r="F974" s="89">
        <v>908379</v>
      </c>
      <c r="G974" s="153">
        <v>42732</v>
      </c>
      <c r="H974" s="174" t="s">
        <v>2431</v>
      </c>
      <c r="I974" s="94" t="s">
        <v>2315</v>
      </c>
      <c r="J974" s="110" t="s">
        <v>2316</v>
      </c>
      <c r="K974" s="66">
        <v>434856</v>
      </c>
    </row>
    <row r="975" spans="1:11" s="45" customFormat="1" ht="33">
      <c r="A975" s="30" t="s">
        <v>3127</v>
      </c>
      <c r="B975" s="36" t="s">
        <v>260</v>
      </c>
      <c r="C975" s="89" t="s">
        <v>238</v>
      </c>
      <c r="D975" s="89" t="s">
        <v>238</v>
      </c>
      <c r="E975" s="89" t="s">
        <v>2323</v>
      </c>
      <c r="F975" s="89">
        <v>11160072</v>
      </c>
      <c r="G975" s="153">
        <v>42733</v>
      </c>
      <c r="H975" s="38" t="s">
        <v>2432</v>
      </c>
      <c r="I975" s="35" t="s">
        <v>2433</v>
      </c>
      <c r="J975" s="56" t="s">
        <v>1789</v>
      </c>
      <c r="K975" s="66">
        <v>1407860</v>
      </c>
    </row>
    <row r="976" spans="1:11" s="45" customFormat="1" ht="33">
      <c r="A976" s="30" t="s">
        <v>3127</v>
      </c>
      <c r="B976" s="36" t="s">
        <v>260</v>
      </c>
      <c r="C976" s="89" t="s">
        <v>238</v>
      </c>
      <c r="D976" s="89" t="s">
        <v>238</v>
      </c>
      <c r="E976" s="89" t="s">
        <v>2323</v>
      </c>
      <c r="F976" s="89">
        <v>11160073</v>
      </c>
      <c r="G976" s="153">
        <v>42733</v>
      </c>
      <c r="H976" s="38" t="s">
        <v>2434</v>
      </c>
      <c r="I976" s="31" t="s">
        <v>2408</v>
      </c>
      <c r="J976" s="56" t="s">
        <v>865</v>
      </c>
      <c r="K976" s="66">
        <v>131693</v>
      </c>
    </row>
    <row r="977" spans="1:11" s="45" customFormat="1" ht="49.5">
      <c r="A977" s="30" t="s">
        <v>3127</v>
      </c>
      <c r="B977" s="36" t="s">
        <v>260</v>
      </c>
      <c r="C977" s="89" t="s">
        <v>238</v>
      </c>
      <c r="D977" s="89" t="s">
        <v>238</v>
      </c>
      <c r="E977" s="89" t="s">
        <v>2323</v>
      </c>
      <c r="F977" s="89">
        <v>11160074</v>
      </c>
      <c r="G977" s="153">
        <v>42733</v>
      </c>
      <c r="H977" s="38" t="s">
        <v>2435</v>
      </c>
      <c r="I977" s="35" t="s">
        <v>2433</v>
      </c>
      <c r="J977" s="56" t="s">
        <v>1789</v>
      </c>
      <c r="K977" s="66">
        <v>1621694</v>
      </c>
    </row>
    <row r="978" spans="1:11" s="45" customFormat="1" ht="33">
      <c r="A978" s="30" t="s">
        <v>3127</v>
      </c>
      <c r="B978" s="36" t="s">
        <v>260</v>
      </c>
      <c r="C978" s="89" t="s">
        <v>238</v>
      </c>
      <c r="D978" s="89" t="s">
        <v>238</v>
      </c>
      <c r="E978" s="89" t="s">
        <v>2323</v>
      </c>
      <c r="F978" s="89">
        <v>11160075</v>
      </c>
      <c r="G978" s="153">
        <v>42733</v>
      </c>
      <c r="H978" s="38" t="s">
        <v>2436</v>
      </c>
      <c r="I978" s="31" t="s">
        <v>2437</v>
      </c>
      <c r="J978" s="56" t="s">
        <v>316</v>
      </c>
      <c r="K978" s="66">
        <v>669268</v>
      </c>
    </row>
    <row r="979" spans="1:11" s="45" customFormat="1" ht="49.5">
      <c r="A979" s="30" t="s">
        <v>3127</v>
      </c>
      <c r="B979" s="36" t="s">
        <v>260</v>
      </c>
      <c r="C979" s="89" t="s">
        <v>238</v>
      </c>
      <c r="D979" s="89" t="s">
        <v>238</v>
      </c>
      <c r="E979" s="89" t="s">
        <v>2323</v>
      </c>
      <c r="F979" s="89">
        <v>11160076</v>
      </c>
      <c r="G979" s="153">
        <v>42733</v>
      </c>
      <c r="H979" s="38" t="s">
        <v>2438</v>
      </c>
      <c r="I979" s="31" t="s">
        <v>2437</v>
      </c>
      <c r="J979" s="56" t="s">
        <v>316</v>
      </c>
      <c r="K979" s="66">
        <v>202270</v>
      </c>
    </row>
    <row r="980" spans="1:11" s="45" customFormat="1" ht="49.5">
      <c r="A980" s="30" t="s">
        <v>3127</v>
      </c>
      <c r="B980" s="36" t="s">
        <v>260</v>
      </c>
      <c r="C980" s="89" t="s">
        <v>238</v>
      </c>
      <c r="D980" s="89" t="s">
        <v>238</v>
      </c>
      <c r="E980" s="89" t="s">
        <v>2323</v>
      </c>
      <c r="F980" s="89">
        <v>11160077</v>
      </c>
      <c r="G980" s="153">
        <v>42733</v>
      </c>
      <c r="H980" s="38" t="s">
        <v>2439</v>
      </c>
      <c r="I980" s="31" t="s">
        <v>2437</v>
      </c>
      <c r="J980" s="56" t="s">
        <v>316</v>
      </c>
      <c r="K980" s="66">
        <v>277460</v>
      </c>
    </row>
    <row r="981" spans="1:11" s="45" customFormat="1" ht="33">
      <c r="A981" s="30" t="s">
        <v>3127</v>
      </c>
      <c r="B981" s="36" t="s">
        <v>35</v>
      </c>
      <c r="C981" s="89" t="s">
        <v>2440</v>
      </c>
      <c r="D981" s="55">
        <v>42733</v>
      </c>
      <c r="E981" s="89" t="s">
        <v>14</v>
      </c>
      <c r="F981" s="89">
        <v>105</v>
      </c>
      <c r="G981" s="153">
        <v>42733</v>
      </c>
      <c r="H981" s="38" t="s">
        <v>2441</v>
      </c>
      <c r="I981" s="31" t="s">
        <v>2442</v>
      </c>
      <c r="J981" s="56" t="s">
        <v>2443</v>
      </c>
      <c r="K981" s="66">
        <v>494444</v>
      </c>
    </row>
    <row r="982" spans="1:11" s="45" customFormat="1" ht="33">
      <c r="A982" s="30" t="s">
        <v>3127</v>
      </c>
      <c r="B982" s="99" t="s">
        <v>33</v>
      </c>
      <c r="C982" s="89" t="s">
        <v>238</v>
      </c>
      <c r="D982" s="89" t="s">
        <v>238</v>
      </c>
      <c r="E982" s="89" t="s">
        <v>13</v>
      </c>
      <c r="F982" s="89">
        <v>68</v>
      </c>
      <c r="G982" s="153">
        <v>42733</v>
      </c>
      <c r="H982" s="38" t="s">
        <v>2444</v>
      </c>
      <c r="I982" s="31" t="s">
        <v>2445</v>
      </c>
      <c r="J982" s="56" t="s">
        <v>2446</v>
      </c>
      <c r="K982" s="66">
        <v>11900</v>
      </c>
    </row>
    <row r="983" spans="1:11" s="45" customFormat="1" ht="33">
      <c r="A983" s="30" t="s">
        <v>3127</v>
      </c>
      <c r="B983" s="36" t="s">
        <v>260</v>
      </c>
      <c r="C983" s="89" t="s">
        <v>238</v>
      </c>
      <c r="D983" s="89" t="s">
        <v>238</v>
      </c>
      <c r="E983" s="89" t="s">
        <v>2323</v>
      </c>
      <c r="F983" s="89">
        <v>11160078</v>
      </c>
      <c r="G983" s="153">
        <v>42734</v>
      </c>
      <c r="H983" s="38" t="s">
        <v>2447</v>
      </c>
      <c r="I983" s="31" t="s">
        <v>2411</v>
      </c>
      <c r="J983" s="56" t="s">
        <v>176</v>
      </c>
      <c r="K983" s="66">
        <v>4998000</v>
      </c>
    </row>
    <row r="984" spans="1:11" s="45" customFormat="1" ht="49.5">
      <c r="A984" s="30" t="s">
        <v>3127</v>
      </c>
      <c r="B984" s="36" t="s">
        <v>260</v>
      </c>
      <c r="C984" s="89" t="s">
        <v>238</v>
      </c>
      <c r="D984" s="89" t="s">
        <v>238</v>
      </c>
      <c r="E984" s="89" t="s">
        <v>2323</v>
      </c>
      <c r="F984" s="89">
        <v>11160079</v>
      </c>
      <c r="G984" s="153">
        <v>42734</v>
      </c>
      <c r="H984" s="38" t="s">
        <v>2448</v>
      </c>
      <c r="I984" s="31" t="s">
        <v>91</v>
      </c>
      <c r="J984" s="56" t="s">
        <v>92</v>
      </c>
      <c r="K984" s="66">
        <v>634080</v>
      </c>
    </row>
    <row r="985" spans="1:11" s="45" customFormat="1" ht="33">
      <c r="A985" s="30" t="s">
        <v>3127</v>
      </c>
      <c r="B985" s="99" t="s">
        <v>33</v>
      </c>
      <c r="C985" s="89" t="s">
        <v>238</v>
      </c>
      <c r="D985" s="89" t="s">
        <v>238</v>
      </c>
      <c r="E985" s="89" t="s">
        <v>2323</v>
      </c>
      <c r="F985" s="89">
        <v>11160080</v>
      </c>
      <c r="G985" s="153">
        <v>42734</v>
      </c>
      <c r="H985" s="38" t="s">
        <v>2449</v>
      </c>
      <c r="I985" s="94" t="s">
        <v>2450</v>
      </c>
      <c r="J985" s="56" t="s">
        <v>2451</v>
      </c>
      <c r="K985" s="66">
        <v>122900</v>
      </c>
    </row>
    <row r="986" spans="1:11" s="45" customFormat="1" ht="49.5">
      <c r="A986" s="30" t="s">
        <v>3127</v>
      </c>
      <c r="B986" s="99" t="s">
        <v>33</v>
      </c>
      <c r="C986" s="89" t="s">
        <v>238</v>
      </c>
      <c r="D986" s="89" t="s">
        <v>238</v>
      </c>
      <c r="E986" s="89" t="s">
        <v>2327</v>
      </c>
      <c r="F986" s="89">
        <v>11160237</v>
      </c>
      <c r="G986" s="153">
        <v>42734</v>
      </c>
      <c r="H986" s="38" t="s">
        <v>2452</v>
      </c>
      <c r="I986" s="180" t="s">
        <v>2453</v>
      </c>
      <c r="J986" s="178" t="s">
        <v>2454</v>
      </c>
      <c r="K986" s="66">
        <v>2023000</v>
      </c>
    </row>
    <row r="987" spans="1:11" s="45" customFormat="1" ht="33">
      <c r="A987" s="30" t="s">
        <v>3127</v>
      </c>
      <c r="B987" s="35" t="s">
        <v>3</v>
      </c>
      <c r="C987" s="89" t="s">
        <v>238</v>
      </c>
      <c r="D987" s="89" t="s">
        <v>238</v>
      </c>
      <c r="E987" s="89" t="s">
        <v>2323</v>
      </c>
      <c r="F987" s="89">
        <v>11160081</v>
      </c>
      <c r="G987" s="153">
        <v>42734</v>
      </c>
      <c r="H987" s="38" t="s">
        <v>2455</v>
      </c>
      <c r="I987" s="94" t="s">
        <v>2456</v>
      </c>
      <c r="J987" s="177" t="s">
        <v>2457</v>
      </c>
      <c r="K987" s="66">
        <v>1000000</v>
      </c>
    </row>
    <row r="988" spans="1:11" s="45" customFormat="1" ht="33">
      <c r="A988" s="30" t="s">
        <v>3127</v>
      </c>
      <c r="B988" s="36" t="s">
        <v>260</v>
      </c>
      <c r="C988" s="89" t="s">
        <v>238</v>
      </c>
      <c r="D988" s="89" t="s">
        <v>238</v>
      </c>
      <c r="E988" s="89" t="s">
        <v>2323</v>
      </c>
      <c r="F988" s="89">
        <v>11160082</v>
      </c>
      <c r="G988" s="153">
        <v>42734</v>
      </c>
      <c r="H988" s="38" t="s">
        <v>2458</v>
      </c>
      <c r="I988" s="31" t="s">
        <v>2437</v>
      </c>
      <c r="J988" s="56" t="s">
        <v>316</v>
      </c>
      <c r="K988" s="66">
        <v>235246</v>
      </c>
    </row>
    <row r="989" spans="1:11" s="45" customFormat="1" ht="33">
      <c r="A989" s="30" t="s">
        <v>3127</v>
      </c>
      <c r="B989" s="99" t="s">
        <v>33</v>
      </c>
      <c r="C989" s="89" t="s">
        <v>238</v>
      </c>
      <c r="D989" s="89" t="s">
        <v>238</v>
      </c>
      <c r="E989" s="89" t="s">
        <v>2327</v>
      </c>
      <c r="F989" s="89">
        <v>11160238</v>
      </c>
      <c r="G989" s="153">
        <v>42734</v>
      </c>
      <c r="H989" s="38" t="s">
        <v>2459</v>
      </c>
      <c r="I989" s="31" t="s">
        <v>2460</v>
      </c>
      <c r="J989" s="56" t="s">
        <v>2461</v>
      </c>
      <c r="K989" s="66">
        <v>380000</v>
      </c>
    </row>
    <row r="990" spans="1:11" s="45" customFormat="1" ht="33">
      <c r="A990" s="30" t="s">
        <v>3127</v>
      </c>
      <c r="B990" s="35" t="s">
        <v>3</v>
      </c>
      <c r="C990" s="89" t="s">
        <v>238</v>
      </c>
      <c r="D990" s="89" t="s">
        <v>238</v>
      </c>
      <c r="E990" s="89" t="s">
        <v>2323</v>
      </c>
      <c r="F990" s="89">
        <v>11160083</v>
      </c>
      <c r="G990" s="153">
        <v>42734</v>
      </c>
      <c r="H990" s="38" t="s">
        <v>2462</v>
      </c>
      <c r="I990" s="35" t="s">
        <v>2463</v>
      </c>
      <c r="J990" s="56" t="s">
        <v>2464</v>
      </c>
      <c r="K990" s="66">
        <v>2000000</v>
      </c>
    </row>
    <row r="991" spans="1:11" s="45" customFormat="1" ht="49.5">
      <c r="A991" s="30" t="s">
        <v>3127</v>
      </c>
      <c r="B991" s="36" t="s">
        <v>35</v>
      </c>
      <c r="C991" s="89" t="s">
        <v>2465</v>
      </c>
      <c r="D991" s="55">
        <v>42734</v>
      </c>
      <c r="E991" s="89" t="s">
        <v>2327</v>
      </c>
      <c r="F991" s="89">
        <v>11160239</v>
      </c>
      <c r="G991" s="153">
        <v>42734</v>
      </c>
      <c r="H991" s="38" t="s">
        <v>2466</v>
      </c>
      <c r="I991" s="35" t="s">
        <v>2467</v>
      </c>
      <c r="J991" s="56" t="s">
        <v>2468</v>
      </c>
      <c r="K991" s="66">
        <v>551501</v>
      </c>
    </row>
    <row r="992" spans="1:11" s="45" customFormat="1" ht="33">
      <c r="A992" s="30" t="s">
        <v>3127</v>
      </c>
      <c r="B992" s="35" t="s">
        <v>3</v>
      </c>
      <c r="C992" s="89" t="s">
        <v>238</v>
      </c>
      <c r="D992" s="89" t="s">
        <v>238</v>
      </c>
      <c r="E992" s="89" t="s">
        <v>2323</v>
      </c>
      <c r="F992" s="89">
        <v>11160084</v>
      </c>
      <c r="G992" s="153">
        <v>42734</v>
      </c>
      <c r="H992" s="38" t="s">
        <v>2469</v>
      </c>
      <c r="I992" s="94" t="s">
        <v>2470</v>
      </c>
      <c r="J992" s="110" t="s">
        <v>2471</v>
      </c>
      <c r="K992" s="66">
        <v>1000000</v>
      </c>
    </row>
    <row r="993" spans="1:11" s="45" customFormat="1" ht="33">
      <c r="A993" s="30" t="s">
        <v>3127</v>
      </c>
      <c r="B993" s="36" t="s">
        <v>35</v>
      </c>
      <c r="C993" s="89" t="s">
        <v>2472</v>
      </c>
      <c r="D993" s="55">
        <v>42733</v>
      </c>
      <c r="E993" s="89" t="s">
        <v>2327</v>
      </c>
      <c r="F993" s="89">
        <v>11160240</v>
      </c>
      <c r="G993" s="153">
        <v>42734</v>
      </c>
      <c r="H993" s="38" t="s">
        <v>2473</v>
      </c>
      <c r="I993" s="31" t="s">
        <v>2474</v>
      </c>
      <c r="J993" s="56" t="s">
        <v>2475</v>
      </c>
      <c r="K993" s="66">
        <v>660272</v>
      </c>
    </row>
    <row r="994" spans="1:11" s="45" customFormat="1" ht="49.5">
      <c r="A994" s="30" t="s">
        <v>3127</v>
      </c>
      <c r="B994" s="36" t="s">
        <v>59</v>
      </c>
      <c r="C994" s="89" t="s">
        <v>2476</v>
      </c>
      <c r="D994" s="55">
        <v>42733</v>
      </c>
      <c r="E994" s="89" t="s">
        <v>2327</v>
      </c>
      <c r="F994" s="89">
        <v>11160241</v>
      </c>
      <c r="G994" s="153">
        <v>42734</v>
      </c>
      <c r="H994" s="38" t="s">
        <v>2477</v>
      </c>
      <c r="I994" s="31" t="s">
        <v>2478</v>
      </c>
      <c r="J994" s="56" t="s">
        <v>2479</v>
      </c>
      <c r="K994" s="66">
        <v>6902280</v>
      </c>
    </row>
    <row r="995" spans="1:11" s="45" customFormat="1" ht="33">
      <c r="A995" s="30" t="s">
        <v>3127</v>
      </c>
      <c r="B995" s="35" t="s">
        <v>3</v>
      </c>
      <c r="C995" s="89" t="s">
        <v>238</v>
      </c>
      <c r="D995" s="89" t="s">
        <v>238</v>
      </c>
      <c r="E995" s="89" t="s">
        <v>2323</v>
      </c>
      <c r="F995" s="89">
        <v>11160085</v>
      </c>
      <c r="G995" s="153">
        <v>42734</v>
      </c>
      <c r="H995" s="38" t="s">
        <v>2480</v>
      </c>
      <c r="I995" s="35" t="s">
        <v>2370</v>
      </c>
      <c r="J995" s="110" t="s">
        <v>2371</v>
      </c>
      <c r="K995" s="66">
        <v>10000000</v>
      </c>
    </row>
    <row r="996" spans="1:11" s="45" customFormat="1" ht="33">
      <c r="A996" s="30" t="s">
        <v>3127</v>
      </c>
      <c r="B996" s="36" t="s">
        <v>35</v>
      </c>
      <c r="C996" s="89" t="s">
        <v>2481</v>
      </c>
      <c r="D996" s="55">
        <v>42726</v>
      </c>
      <c r="E996" s="89" t="s">
        <v>2323</v>
      </c>
      <c r="F996" s="89">
        <v>11160086</v>
      </c>
      <c r="G996" s="153">
        <v>42734</v>
      </c>
      <c r="H996" s="38" t="s">
        <v>2482</v>
      </c>
      <c r="I996" s="31" t="s">
        <v>2408</v>
      </c>
      <c r="J996" s="56" t="s">
        <v>865</v>
      </c>
      <c r="K996" s="66">
        <v>13185600</v>
      </c>
    </row>
    <row r="997" spans="1:11" s="45" customFormat="1" ht="16.5">
      <c r="A997" s="30" t="s">
        <v>3127</v>
      </c>
      <c r="B997" s="31" t="s">
        <v>2139</v>
      </c>
      <c r="C997" s="99" t="s">
        <v>238</v>
      </c>
      <c r="D997" s="111" t="s">
        <v>238</v>
      </c>
      <c r="E997" s="89" t="s">
        <v>13</v>
      </c>
      <c r="F997" s="89">
        <v>147</v>
      </c>
      <c r="G997" s="153">
        <v>42734</v>
      </c>
      <c r="H997" s="38" t="s">
        <v>2483</v>
      </c>
      <c r="I997" s="31" t="s">
        <v>2484</v>
      </c>
      <c r="J997" s="56" t="s">
        <v>2485</v>
      </c>
      <c r="K997" s="66">
        <v>39800</v>
      </c>
    </row>
    <row r="998" spans="1:11" s="45" customFormat="1" ht="33">
      <c r="A998" s="30" t="s">
        <v>3127</v>
      </c>
      <c r="B998" s="35" t="s">
        <v>3</v>
      </c>
      <c r="C998" s="89" t="s">
        <v>238</v>
      </c>
      <c r="D998" s="89" t="s">
        <v>238</v>
      </c>
      <c r="E998" s="89" t="s">
        <v>13</v>
      </c>
      <c r="F998" s="89">
        <v>23073</v>
      </c>
      <c r="G998" s="153">
        <v>42735</v>
      </c>
      <c r="H998" s="38" t="s">
        <v>2486</v>
      </c>
      <c r="I998" s="35" t="s">
        <v>2370</v>
      </c>
      <c r="J998" s="110" t="s">
        <v>2371</v>
      </c>
      <c r="K998" s="66">
        <v>19000</v>
      </c>
    </row>
    <row r="999" spans="1:11" s="45" customFormat="1" ht="16.5">
      <c r="A999" s="30" t="s">
        <v>3127</v>
      </c>
      <c r="B999" s="31" t="s">
        <v>2139</v>
      </c>
      <c r="C999" s="89" t="s">
        <v>238</v>
      </c>
      <c r="D999" s="89" t="s">
        <v>238</v>
      </c>
      <c r="E999" s="175" t="s">
        <v>13</v>
      </c>
      <c r="F999" s="89">
        <v>324927</v>
      </c>
      <c r="G999" s="153">
        <v>42735</v>
      </c>
      <c r="H999" s="174" t="s">
        <v>2487</v>
      </c>
      <c r="I999" s="94" t="s">
        <v>2298</v>
      </c>
      <c r="J999" s="110" t="s">
        <v>65</v>
      </c>
      <c r="K999" s="66">
        <v>144688</v>
      </c>
    </row>
    <row r="1000" spans="1:11" s="45" customFormat="1" ht="16.5">
      <c r="A1000" s="30" t="s">
        <v>3127</v>
      </c>
      <c r="B1000" s="31" t="s">
        <v>2139</v>
      </c>
      <c r="C1000" s="89" t="s">
        <v>238</v>
      </c>
      <c r="D1000" s="89" t="s">
        <v>238</v>
      </c>
      <c r="E1000" s="175" t="s">
        <v>13</v>
      </c>
      <c r="F1000" s="89">
        <v>321118</v>
      </c>
      <c r="G1000" s="153">
        <v>42735</v>
      </c>
      <c r="H1000" s="174" t="s">
        <v>2487</v>
      </c>
      <c r="I1000" s="94" t="s">
        <v>2298</v>
      </c>
      <c r="J1000" s="110" t="s">
        <v>65</v>
      </c>
      <c r="K1000" s="66">
        <v>30061</v>
      </c>
    </row>
    <row r="1001" spans="1:11" s="45" customFormat="1" ht="16.5">
      <c r="A1001" s="30" t="s">
        <v>3120</v>
      </c>
      <c r="B1001" s="35" t="s">
        <v>33</v>
      </c>
      <c r="C1001" s="67" t="s">
        <v>34</v>
      </c>
      <c r="D1001" s="67" t="s">
        <v>34</v>
      </c>
      <c r="E1001" s="35" t="s">
        <v>61</v>
      </c>
      <c r="F1001" s="39">
        <v>12160112</v>
      </c>
      <c r="G1001" s="113">
        <v>42705</v>
      </c>
      <c r="H1001" s="35" t="s">
        <v>104</v>
      </c>
      <c r="I1001" s="35" t="s">
        <v>93</v>
      </c>
      <c r="J1001" s="181" t="s">
        <v>94</v>
      </c>
      <c r="K1001" s="114">
        <v>170400</v>
      </c>
    </row>
    <row r="1002" spans="1:11" s="45" customFormat="1" ht="16.5">
      <c r="A1002" s="30" t="s">
        <v>3120</v>
      </c>
      <c r="B1002" s="35" t="s">
        <v>33</v>
      </c>
      <c r="C1002" s="67" t="s">
        <v>34</v>
      </c>
      <c r="D1002" s="67" t="s">
        <v>34</v>
      </c>
      <c r="E1002" s="35" t="s">
        <v>61</v>
      </c>
      <c r="F1002" s="39">
        <v>12160113</v>
      </c>
      <c r="G1002" s="113">
        <v>42709</v>
      </c>
      <c r="H1002" s="35" t="s">
        <v>105</v>
      </c>
      <c r="I1002" s="35" t="s">
        <v>135</v>
      </c>
      <c r="J1002" s="181" t="s">
        <v>136</v>
      </c>
      <c r="K1002" s="114">
        <v>261800</v>
      </c>
    </row>
    <row r="1003" spans="1:11" s="45" customFormat="1" ht="16.5">
      <c r="A1003" s="30" t="s">
        <v>3120</v>
      </c>
      <c r="B1003" s="35" t="s">
        <v>33</v>
      </c>
      <c r="C1003" s="67" t="s">
        <v>34</v>
      </c>
      <c r="D1003" s="67" t="s">
        <v>34</v>
      </c>
      <c r="E1003" s="35" t="s">
        <v>61</v>
      </c>
      <c r="F1003" s="39">
        <v>12160114</v>
      </c>
      <c r="G1003" s="113">
        <v>42709</v>
      </c>
      <c r="H1003" s="35" t="s">
        <v>106</v>
      </c>
      <c r="I1003" s="35" t="s">
        <v>137</v>
      </c>
      <c r="J1003" s="181" t="s">
        <v>138</v>
      </c>
      <c r="K1003" s="114">
        <v>269940</v>
      </c>
    </row>
    <row r="1004" spans="1:11" s="45" customFormat="1" ht="16.5">
      <c r="A1004" s="30" t="s">
        <v>3120</v>
      </c>
      <c r="B1004" s="35" t="s">
        <v>33</v>
      </c>
      <c r="C1004" s="67" t="s">
        <v>34</v>
      </c>
      <c r="D1004" s="67" t="s">
        <v>34</v>
      </c>
      <c r="E1004" s="35" t="s">
        <v>61</v>
      </c>
      <c r="F1004" s="39">
        <v>12160115</v>
      </c>
      <c r="G1004" s="113">
        <v>42709</v>
      </c>
      <c r="H1004" s="35" t="s">
        <v>107</v>
      </c>
      <c r="I1004" s="35" t="s">
        <v>139</v>
      </c>
      <c r="J1004" s="181" t="s">
        <v>140</v>
      </c>
      <c r="K1004" s="114">
        <v>989996</v>
      </c>
    </row>
    <row r="1005" spans="1:11" s="45" customFormat="1" ht="16.5">
      <c r="A1005" s="30" t="s">
        <v>3120</v>
      </c>
      <c r="B1005" s="35" t="s">
        <v>33</v>
      </c>
      <c r="C1005" s="67" t="s">
        <v>34</v>
      </c>
      <c r="D1005" s="67" t="s">
        <v>34</v>
      </c>
      <c r="E1005" s="35" t="s">
        <v>61</v>
      </c>
      <c r="F1005" s="39">
        <v>12160116</v>
      </c>
      <c r="G1005" s="113">
        <v>42709</v>
      </c>
      <c r="H1005" s="35" t="s">
        <v>108</v>
      </c>
      <c r="I1005" s="35" t="s">
        <v>93</v>
      </c>
      <c r="J1005" s="181" t="s">
        <v>94</v>
      </c>
      <c r="K1005" s="114">
        <v>43800</v>
      </c>
    </row>
    <row r="1006" spans="1:11" s="45" customFormat="1" ht="33">
      <c r="A1006" s="30" t="s">
        <v>3120</v>
      </c>
      <c r="B1006" s="35" t="s">
        <v>33</v>
      </c>
      <c r="C1006" s="67" t="s">
        <v>34</v>
      </c>
      <c r="D1006" s="67" t="s">
        <v>34</v>
      </c>
      <c r="E1006" s="35" t="s">
        <v>61</v>
      </c>
      <c r="F1006" s="39">
        <v>12160117</v>
      </c>
      <c r="G1006" s="113">
        <v>42709</v>
      </c>
      <c r="H1006" s="35" t="s">
        <v>109</v>
      </c>
      <c r="I1006" s="35" t="s">
        <v>141</v>
      </c>
      <c r="J1006" s="181" t="s">
        <v>142</v>
      </c>
      <c r="K1006" s="114">
        <v>1464000</v>
      </c>
    </row>
    <row r="1007" spans="1:11" s="45" customFormat="1" ht="16.5">
      <c r="A1007" s="30" t="s">
        <v>3120</v>
      </c>
      <c r="B1007" s="35" t="s">
        <v>33</v>
      </c>
      <c r="C1007" s="67" t="s">
        <v>34</v>
      </c>
      <c r="D1007" s="67" t="s">
        <v>34</v>
      </c>
      <c r="E1007" s="35" t="s">
        <v>61</v>
      </c>
      <c r="F1007" s="39">
        <v>12160118</v>
      </c>
      <c r="G1007" s="113">
        <v>42710</v>
      </c>
      <c r="H1007" s="35" t="s">
        <v>110</v>
      </c>
      <c r="I1007" s="35" t="s">
        <v>143</v>
      </c>
      <c r="J1007" s="181" t="s">
        <v>144</v>
      </c>
      <c r="K1007" s="114">
        <v>150940</v>
      </c>
    </row>
    <row r="1008" spans="1:11" s="45" customFormat="1" ht="16.5">
      <c r="A1008" s="30" t="s">
        <v>3120</v>
      </c>
      <c r="B1008" s="35" t="s">
        <v>33</v>
      </c>
      <c r="C1008" s="67" t="s">
        <v>34</v>
      </c>
      <c r="D1008" s="67" t="s">
        <v>34</v>
      </c>
      <c r="E1008" s="35" t="s">
        <v>61</v>
      </c>
      <c r="F1008" s="39">
        <v>12160119</v>
      </c>
      <c r="G1008" s="113">
        <v>42710</v>
      </c>
      <c r="H1008" s="35" t="s">
        <v>111</v>
      </c>
      <c r="I1008" s="35" t="s">
        <v>145</v>
      </c>
      <c r="J1008" s="181" t="s">
        <v>146</v>
      </c>
      <c r="K1008" s="114">
        <v>229900</v>
      </c>
    </row>
    <row r="1009" spans="1:11" s="45" customFormat="1" ht="16.5">
      <c r="A1009" s="30" t="s">
        <v>3120</v>
      </c>
      <c r="B1009" s="35" t="s">
        <v>33</v>
      </c>
      <c r="C1009" s="67" t="s">
        <v>34</v>
      </c>
      <c r="D1009" s="67" t="s">
        <v>34</v>
      </c>
      <c r="E1009" s="35" t="s">
        <v>61</v>
      </c>
      <c r="F1009" s="39">
        <v>12160120</v>
      </c>
      <c r="G1009" s="113">
        <v>42710</v>
      </c>
      <c r="H1009" s="35" t="s">
        <v>112</v>
      </c>
      <c r="I1009" s="35" t="s">
        <v>147</v>
      </c>
      <c r="J1009" s="181" t="s">
        <v>148</v>
      </c>
      <c r="K1009" s="114">
        <v>291550</v>
      </c>
    </row>
    <row r="1010" spans="1:11" s="45" customFormat="1" ht="16.5">
      <c r="A1010" s="30" t="s">
        <v>3120</v>
      </c>
      <c r="B1010" s="35" t="s">
        <v>33</v>
      </c>
      <c r="C1010" s="67" t="s">
        <v>34</v>
      </c>
      <c r="D1010" s="67" t="s">
        <v>34</v>
      </c>
      <c r="E1010" s="35" t="s">
        <v>61</v>
      </c>
      <c r="F1010" s="39">
        <v>12160121</v>
      </c>
      <c r="G1010" s="113">
        <v>42711</v>
      </c>
      <c r="H1010" s="35" t="s">
        <v>113</v>
      </c>
      <c r="I1010" s="35" t="s">
        <v>149</v>
      </c>
      <c r="J1010" s="181" t="s">
        <v>150</v>
      </c>
      <c r="K1010" s="114">
        <v>219980</v>
      </c>
    </row>
    <row r="1011" spans="1:11" s="45" customFormat="1" ht="33">
      <c r="A1011" s="30" t="s">
        <v>3120</v>
      </c>
      <c r="B1011" s="35" t="s">
        <v>33</v>
      </c>
      <c r="C1011" s="67" t="s">
        <v>34</v>
      </c>
      <c r="D1011" s="67" t="s">
        <v>34</v>
      </c>
      <c r="E1011" s="35" t="s">
        <v>61</v>
      </c>
      <c r="F1011" s="39">
        <v>12160122</v>
      </c>
      <c r="G1011" s="113">
        <v>42713</v>
      </c>
      <c r="H1011" s="35" t="s">
        <v>114</v>
      </c>
      <c r="I1011" s="35" t="s">
        <v>151</v>
      </c>
      <c r="J1011" s="181" t="s">
        <v>152</v>
      </c>
      <c r="K1011" s="114">
        <v>276854</v>
      </c>
    </row>
    <row r="1012" spans="1:11" s="45" customFormat="1" ht="33">
      <c r="A1012" s="30" t="s">
        <v>3120</v>
      </c>
      <c r="B1012" s="35" t="s">
        <v>33</v>
      </c>
      <c r="C1012" s="67" t="s">
        <v>34</v>
      </c>
      <c r="D1012" s="67" t="s">
        <v>34</v>
      </c>
      <c r="E1012" s="35" t="s">
        <v>61</v>
      </c>
      <c r="F1012" s="39">
        <v>12160123</v>
      </c>
      <c r="G1012" s="113">
        <v>42713</v>
      </c>
      <c r="H1012" s="35" t="s">
        <v>115</v>
      </c>
      <c r="I1012" s="35" t="s">
        <v>151</v>
      </c>
      <c r="J1012" s="181" t="s">
        <v>152</v>
      </c>
      <c r="K1012" s="114">
        <v>179999</v>
      </c>
    </row>
    <row r="1013" spans="1:11" s="45" customFormat="1" ht="16.5">
      <c r="A1013" s="30" t="s">
        <v>3120</v>
      </c>
      <c r="B1013" s="35" t="s">
        <v>33</v>
      </c>
      <c r="C1013" s="67" t="s">
        <v>34</v>
      </c>
      <c r="D1013" s="67" t="s">
        <v>34</v>
      </c>
      <c r="E1013" s="35" t="s">
        <v>61</v>
      </c>
      <c r="F1013" s="39">
        <v>12160124</v>
      </c>
      <c r="G1013" s="113">
        <v>42713</v>
      </c>
      <c r="H1013" s="35" t="s">
        <v>116</v>
      </c>
      <c r="I1013" s="35" t="s">
        <v>143</v>
      </c>
      <c r="J1013" s="181" t="s">
        <v>144</v>
      </c>
      <c r="K1013" s="114">
        <v>237930</v>
      </c>
    </row>
    <row r="1014" spans="1:11" s="45" customFormat="1" ht="16.5">
      <c r="A1014" s="30" t="s">
        <v>3120</v>
      </c>
      <c r="B1014" s="35" t="s">
        <v>33</v>
      </c>
      <c r="C1014" s="67" t="s">
        <v>34</v>
      </c>
      <c r="D1014" s="67" t="s">
        <v>34</v>
      </c>
      <c r="E1014" s="35" t="s">
        <v>61</v>
      </c>
      <c r="F1014" s="39">
        <v>12160125</v>
      </c>
      <c r="G1014" s="113">
        <v>42716</v>
      </c>
      <c r="H1014" s="35" t="s">
        <v>117</v>
      </c>
      <c r="I1014" s="35" t="s">
        <v>91</v>
      </c>
      <c r="J1014" s="181" t="s">
        <v>92</v>
      </c>
      <c r="K1014" s="114">
        <v>146138</v>
      </c>
    </row>
    <row r="1015" spans="1:11" s="45" customFormat="1" ht="16.5">
      <c r="A1015" s="30" t="s">
        <v>3120</v>
      </c>
      <c r="B1015" s="35" t="s">
        <v>33</v>
      </c>
      <c r="C1015" s="67" t="s">
        <v>34</v>
      </c>
      <c r="D1015" s="67" t="s">
        <v>34</v>
      </c>
      <c r="E1015" s="35" t="s">
        <v>61</v>
      </c>
      <c r="F1015" s="39">
        <v>12160126</v>
      </c>
      <c r="G1015" s="113">
        <v>42717</v>
      </c>
      <c r="H1015" s="35" t="s">
        <v>118</v>
      </c>
      <c r="I1015" s="35" t="s">
        <v>75</v>
      </c>
      <c r="J1015" s="181" t="s">
        <v>76</v>
      </c>
      <c r="K1015" s="114">
        <v>181389</v>
      </c>
    </row>
    <row r="1016" spans="1:11" s="45" customFormat="1" ht="16.5">
      <c r="A1016" s="30" t="s">
        <v>3120</v>
      </c>
      <c r="B1016" s="35" t="s">
        <v>33</v>
      </c>
      <c r="C1016" s="67" t="s">
        <v>34</v>
      </c>
      <c r="D1016" s="67" t="s">
        <v>34</v>
      </c>
      <c r="E1016" s="35" t="s">
        <v>61</v>
      </c>
      <c r="F1016" s="39">
        <v>12160127</v>
      </c>
      <c r="G1016" s="113">
        <v>42717</v>
      </c>
      <c r="H1016" s="35" t="s">
        <v>119</v>
      </c>
      <c r="I1016" s="35" t="s">
        <v>153</v>
      </c>
      <c r="J1016" s="181" t="s">
        <v>154</v>
      </c>
      <c r="K1016" s="114">
        <v>64948</v>
      </c>
    </row>
    <row r="1017" spans="1:11" s="45" customFormat="1" ht="16.5">
      <c r="A1017" s="30" t="s">
        <v>3120</v>
      </c>
      <c r="B1017" s="35" t="s">
        <v>33</v>
      </c>
      <c r="C1017" s="67" t="s">
        <v>34</v>
      </c>
      <c r="D1017" s="67" t="s">
        <v>34</v>
      </c>
      <c r="E1017" s="35" t="s">
        <v>61</v>
      </c>
      <c r="F1017" s="39">
        <v>12160128</v>
      </c>
      <c r="G1017" s="113">
        <v>42717</v>
      </c>
      <c r="H1017" s="35" t="s">
        <v>3305</v>
      </c>
      <c r="I1017" s="35" t="s">
        <v>102</v>
      </c>
      <c r="J1017" s="181" t="s">
        <v>103</v>
      </c>
      <c r="K1017" s="114">
        <v>388728</v>
      </c>
    </row>
    <row r="1018" spans="1:11" s="45" customFormat="1" ht="33">
      <c r="A1018" s="30" t="s">
        <v>3120</v>
      </c>
      <c r="B1018" s="35" t="s">
        <v>33</v>
      </c>
      <c r="C1018" s="67" t="s">
        <v>34</v>
      </c>
      <c r="D1018" s="67" t="s">
        <v>34</v>
      </c>
      <c r="E1018" s="35" t="s">
        <v>61</v>
      </c>
      <c r="F1018" s="39">
        <v>12160129</v>
      </c>
      <c r="G1018" s="113">
        <v>42717</v>
      </c>
      <c r="H1018" s="35" t="s">
        <v>120</v>
      </c>
      <c r="I1018" s="35" t="s">
        <v>155</v>
      </c>
      <c r="J1018" s="181" t="s">
        <v>156</v>
      </c>
      <c r="K1018" s="114">
        <v>1440257</v>
      </c>
    </row>
    <row r="1019" spans="1:11" s="45" customFormat="1" ht="33">
      <c r="A1019" s="30" t="s">
        <v>3120</v>
      </c>
      <c r="B1019" s="35" t="s">
        <v>33</v>
      </c>
      <c r="C1019" s="67" t="s">
        <v>34</v>
      </c>
      <c r="D1019" s="67" t="s">
        <v>34</v>
      </c>
      <c r="E1019" s="35" t="s">
        <v>61</v>
      </c>
      <c r="F1019" s="39">
        <v>12160130</v>
      </c>
      <c r="G1019" s="113">
        <v>42718</v>
      </c>
      <c r="H1019" s="35" t="s">
        <v>121</v>
      </c>
      <c r="I1019" s="35" t="s">
        <v>157</v>
      </c>
      <c r="J1019" s="181" t="s">
        <v>158</v>
      </c>
      <c r="K1019" s="114">
        <v>472600</v>
      </c>
    </row>
    <row r="1020" spans="1:11" s="45" customFormat="1" ht="16.5">
      <c r="A1020" s="30" t="s">
        <v>3120</v>
      </c>
      <c r="B1020" s="35" t="s">
        <v>33</v>
      </c>
      <c r="C1020" s="67" t="s">
        <v>34</v>
      </c>
      <c r="D1020" s="67" t="s">
        <v>34</v>
      </c>
      <c r="E1020" s="35" t="s">
        <v>61</v>
      </c>
      <c r="F1020" s="39">
        <v>12160131</v>
      </c>
      <c r="G1020" s="113">
        <v>42718</v>
      </c>
      <c r="H1020" s="35" t="s">
        <v>122</v>
      </c>
      <c r="I1020" s="35" t="s">
        <v>159</v>
      </c>
      <c r="J1020" s="181" t="s">
        <v>160</v>
      </c>
      <c r="K1020" s="114">
        <v>179900</v>
      </c>
    </row>
    <row r="1021" spans="1:11" s="45" customFormat="1" ht="16.5">
      <c r="A1021" s="30" t="s">
        <v>3120</v>
      </c>
      <c r="B1021" s="35" t="s">
        <v>33</v>
      </c>
      <c r="C1021" s="67" t="s">
        <v>34</v>
      </c>
      <c r="D1021" s="67" t="s">
        <v>34</v>
      </c>
      <c r="E1021" s="35" t="s">
        <v>61</v>
      </c>
      <c r="F1021" s="39">
        <v>12160132</v>
      </c>
      <c r="G1021" s="113">
        <v>42720</v>
      </c>
      <c r="H1021" s="35" t="s">
        <v>123</v>
      </c>
      <c r="I1021" s="35" t="s">
        <v>95</v>
      </c>
      <c r="J1021" s="181" t="s">
        <v>96</v>
      </c>
      <c r="K1021" s="114">
        <v>344000</v>
      </c>
    </row>
    <row r="1022" spans="1:11" s="45" customFormat="1" ht="16.5">
      <c r="A1022" s="30" t="s">
        <v>3120</v>
      </c>
      <c r="B1022" s="35" t="s">
        <v>33</v>
      </c>
      <c r="C1022" s="67" t="s">
        <v>34</v>
      </c>
      <c r="D1022" s="67" t="s">
        <v>34</v>
      </c>
      <c r="E1022" s="35" t="s">
        <v>61</v>
      </c>
      <c r="F1022" s="39">
        <v>12160133</v>
      </c>
      <c r="G1022" s="113">
        <v>42723</v>
      </c>
      <c r="H1022" s="35" t="s">
        <v>79</v>
      </c>
      <c r="I1022" s="35" t="s">
        <v>77</v>
      </c>
      <c r="J1022" s="181" t="s">
        <v>78</v>
      </c>
      <c r="K1022" s="114">
        <v>35000</v>
      </c>
    </row>
    <row r="1023" spans="1:11" s="45" customFormat="1" ht="16.5">
      <c r="A1023" s="30" t="s">
        <v>3120</v>
      </c>
      <c r="B1023" s="35" t="s">
        <v>33</v>
      </c>
      <c r="C1023" s="67" t="s">
        <v>34</v>
      </c>
      <c r="D1023" s="67" t="s">
        <v>34</v>
      </c>
      <c r="E1023" s="35" t="s">
        <v>61</v>
      </c>
      <c r="F1023" s="39">
        <v>12160134</v>
      </c>
      <c r="G1023" s="113">
        <v>42726</v>
      </c>
      <c r="H1023" s="35" t="s">
        <v>124</v>
      </c>
      <c r="I1023" s="35" t="s">
        <v>161</v>
      </c>
      <c r="J1023" s="181" t="s">
        <v>162</v>
      </c>
      <c r="K1023" s="114">
        <v>479621</v>
      </c>
    </row>
    <row r="1024" spans="1:11" s="45" customFormat="1" ht="16.5">
      <c r="A1024" s="30" t="s">
        <v>3120</v>
      </c>
      <c r="B1024" s="35" t="s">
        <v>33</v>
      </c>
      <c r="C1024" s="67" t="s">
        <v>34</v>
      </c>
      <c r="D1024" s="67" t="s">
        <v>34</v>
      </c>
      <c r="E1024" s="35" t="s">
        <v>61</v>
      </c>
      <c r="F1024" s="39">
        <v>12160135</v>
      </c>
      <c r="G1024" s="113">
        <v>42726</v>
      </c>
      <c r="H1024" s="35" t="s">
        <v>124</v>
      </c>
      <c r="I1024" s="35" t="s">
        <v>163</v>
      </c>
      <c r="J1024" s="181" t="s">
        <v>164</v>
      </c>
      <c r="K1024" s="114">
        <v>570605</v>
      </c>
    </row>
    <row r="1025" spans="1:11" s="45" customFormat="1" ht="16.5">
      <c r="A1025" s="30" t="s">
        <v>3120</v>
      </c>
      <c r="B1025" s="35" t="s">
        <v>33</v>
      </c>
      <c r="C1025" s="67" t="s">
        <v>34</v>
      </c>
      <c r="D1025" s="67" t="s">
        <v>34</v>
      </c>
      <c r="E1025" s="35" t="s">
        <v>61</v>
      </c>
      <c r="F1025" s="39">
        <v>12160136</v>
      </c>
      <c r="G1025" s="113">
        <v>42726</v>
      </c>
      <c r="H1025" s="35" t="s">
        <v>125</v>
      </c>
      <c r="I1025" s="35" t="s">
        <v>165</v>
      </c>
      <c r="J1025" s="181" t="s">
        <v>166</v>
      </c>
      <c r="K1025" s="114">
        <v>700000</v>
      </c>
    </row>
    <row r="1026" spans="1:11" s="45" customFormat="1" ht="16.5">
      <c r="A1026" s="30" t="s">
        <v>3120</v>
      </c>
      <c r="B1026" s="35" t="s">
        <v>33</v>
      </c>
      <c r="C1026" s="67" t="s">
        <v>34</v>
      </c>
      <c r="D1026" s="67" t="s">
        <v>34</v>
      </c>
      <c r="E1026" s="35" t="s">
        <v>61</v>
      </c>
      <c r="F1026" s="39">
        <v>12160137</v>
      </c>
      <c r="G1026" s="113">
        <v>42726</v>
      </c>
      <c r="H1026" s="35" t="s">
        <v>126</v>
      </c>
      <c r="I1026" s="35" t="s">
        <v>167</v>
      </c>
      <c r="J1026" s="181" t="s">
        <v>168</v>
      </c>
      <c r="K1026" s="114">
        <v>44959</v>
      </c>
    </row>
    <row r="1027" spans="1:11" s="45" customFormat="1" ht="16.5">
      <c r="A1027" s="30" t="s">
        <v>3120</v>
      </c>
      <c r="B1027" s="35" t="s">
        <v>33</v>
      </c>
      <c r="C1027" s="67" t="s">
        <v>34</v>
      </c>
      <c r="D1027" s="67" t="s">
        <v>34</v>
      </c>
      <c r="E1027" s="35" t="s">
        <v>61</v>
      </c>
      <c r="F1027" s="39">
        <v>12160138</v>
      </c>
      <c r="G1027" s="113">
        <v>42726</v>
      </c>
      <c r="H1027" s="35" t="s">
        <v>127</v>
      </c>
      <c r="I1027" s="35" t="s">
        <v>169</v>
      </c>
      <c r="J1027" s="181" t="s">
        <v>170</v>
      </c>
      <c r="K1027" s="114">
        <v>275000</v>
      </c>
    </row>
    <row r="1028" spans="1:11" s="45" customFormat="1" ht="16.5">
      <c r="A1028" s="30" t="s">
        <v>3120</v>
      </c>
      <c r="B1028" s="35" t="s">
        <v>33</v>
      </c>
      <c r="C1028" s="67" t="s">
        <v>34</v>
      </c>
      <c r="D1028" s="67" t="s">
        <v>34</v>
      </c>
      <c r="E1028" s="35" t="s">
        <v>61</v>
      </c>
      <c r="F1028" s="39">
        <v>12160139</v>
      </c>
      <c r="G1028" s="113">
        <v>42726</v>
      </c>
      <c r="H1028" s="35" t="s">
        <v>128</v>
      </c>
      <c r="I1028" s="35" t="s">
        <v>147</v>
      </c>
      <c r="J1028" s="181" t="s">
        <v>148</v>
      </c>
      <c r="K1028" s="114">
        <v>216580</v>
      </c>
    </row>
    <row r="1029" spans="1:11" s="45" customFormat="1" ht="16.5">
      <c r="A1029" s="30" t="s">
        <v>3120</v>
      </c>
      <c r="B1029" s="35" t="s">
        <v>33</v>
      </c>
      <c r="C1029" s="67" t="s">
        <v>34</v>
      </c>
      <c r="D1029" s="67" t="s">
        <v>34</v>
      </c>
      <c r="E1029" s="35" t="s">
        <v>61</v>
      </c>
      <c r="F1029" s="39">
        <v>12160140</v>
      </c>
      <c r="G1029" s="113">
        <v>42727</v>
      </c>
      <c r="H1029" s="35" t="s">
        <v>129</v>
      </c>
      <c r="I1029" s="35" t="s">
        <v>171</v>
      </c>
      <c r="J1029" s="181" t="s">
        <v>172</v>
      </c>
      <c r="K1029" s="114">
        <v>34867</v>
      </c>
    </row>
    <row r="1030" spans="1:11" s="45" customFormat="1" ht="16.5">
      <c r="A1030" s="30" t="s">
        <v>3120</v>
      </c>
      <c r="B1030" s="35" t="s">
        <v>33</v>
      </c>
      <c r="C1030" s="67" t="s">
        <v>34</v>
      </c>
      <c r="D1030" s="67" t="s">
        <v>34</v>
      </c>
      <c r="E1030" s="35" t="s">
        <v>61</v>
      </c>
      <c r="F1030" s="39">
        <v>12160141</v>
      </c>
      <c r="G1030" s="113">
        <v>42727</v>
      </c>
      <c r="H1030" s="35" t="s">
        <v>129</v>
      </c>
      <c r="I1030" s="35" t="s">
        <v>93</v>
      </c>
      <c r="J1030" s="181" t="s">
        <v>94</v>
      </c>
      <c r="K1030" s="114">
        <v>242130</v>
      </c>
    </row>
    <row r="1031" spans="1:11" s="45" customFormat="1" ht="16.5">
      <c r="A1031" s="30" t="s">
        <v>3120</v>
      </c>
      <c r="B1031" s="35" t="s">
        <v>33</v>
      </c>
      <c r="C1031" s="67" t="s">
        <v>34</v>
      </c>
      <c r="D1031" s="67" t="s">
        <v>34</v>
      </c>
      <c r="E1031" s="35" t="s">
        <v>61</v>
      </c>
      <c r="F1031" s="39">
        <v>12160142</v>
      </c>
      <c r="G1031" s="113">
        <v>42727</v>
      </c>
      <c r="H1031" s="35" t="s">
        <v>129</v>
      </c>
      <c r="I1031" s="35" t="s">
        <v>75</v>
      </c>
      <c r="J1031" s="181" t="s">
        <v>76</v>
      </c>
      <c r="K1031" s="114">
        <v>844984</v>
      </c>
    </row>
    <row r="1032" spans="1:11" s="45" customFormat="1" ht="16.5">
      <c r="A1032" s="30" t="s">
        <v>3120</v>
      </c>
      <c r="B1032" s="35" t="s">
        <v>33</v>
      </c>
      <c r="C1032" s="67" t="s">
        <v>34</v>
      </c>
      <c r="D1032" s="67" t="s">
        <v>34</v>
      </c>
      <c r="E1032" s="35" t="s">
        <v>61</v>
      </c>
      <c r="F1032" s="39">
        <v>12160143</v>
      </c>
      <c r="G1032" s="113">
        <v>42731</v>
      </c>
      <c r="H1032" s="35" t="s">
        <v>130</v>
      </c>
      <c r="I1032" s="35" t="s">
        <v>173</v>
      </c>
      <c r="J1032" s="181" t="s">
        <v>174</v>
      </c>
      <c r="K1032" s="114">
        <v>826000</v>
      </c>
    </row>
    <row r="1033" spans="1:11" s="45" customFormat="1" ht="16.5">
      <c r="A1033" s="30" t="s">
        <v>3120</v>
      </c>
      <c r="B1033" s="35" t="s">
        <v>33</v>
      </c>
      <c r="C1033" s="67" t="s">
        <v>34</v>
      </c>
      <c r="D1033" s="67" t="s">
        <v>34</v>
      </c>
      <c r="E1033" s="35" t="s">
        <v>61</v>
      </c>
      <c r="F1033" s="39">
        <v>12160144</v>
      </c>
      <c r="G1033" s="113">
        <v>42731</v>
      </c>
      <c r="H1033" s="35" t="s">
        <v>131</v>
      </c>
      <c r="I1033" s="35" t="s">
        <v>173</v>
      </c>
      <c r="J1033" s="181" t="s">
        <v>174</v>
      </c>
      <c r="K1033" s="114">
        <v>115000</v>
      </c>
    </row>
    <row r="1034" spans="1:11" s="45" customFormat="1" ht="16.5">
      <c r="A1034" s="30" t="s">
        <v>3120</v>
      </c>
      <c r="B1034" s="35" t="s">
        <v>33</v>
      </c>
      <c r="C1034" s="67" t="s">
        <v>34</v>
      </c>
      <c r="D1034" s="67" t="s">
        <v>34</v>
      </c>
      <c r="E1034" s="35" t="s">
        <v>61</v>
      </c>
      <c r="F1034" s="39">
        <v>12160145</v>
      </c>
      <c r="G1034" s="113">
        <v>42731</v>
      </c>
      <c r="H1034" s="35" t="s">
        <v>132</v>
      </c>
      <c r="I1034" s="35" t="s">
        <v>167</v>
      </c>
      <c r="J1034" s="181" t="s">
        <v>168</v>
      </c>
      <c r="K1034" s="114">
        <v>367849</v>
      </c>
    </row>
    <row r="1035" spans="1:11" s="45" customFormat="1" ht="16.5">
      <c r="A1035" s="30" t="s">
        <v>3120</v>
      </c>
      <c r="B1035" s="35" t="s">
        <v>33</v>
      </c>
      <c r="C1035" s="67" t="s">
        <v>34</v>
      </c>
      <c r="D1035" s="67" t="s">
        <v>34</v>
      </c>
      <c r="E1035" s="35" t="s">
        <v>61</v>
      </c>
      <c r="F1035" s="39">
        <v>12160146</v>
      </c>
      <c r="G1035" s="113">
        <v>42731</v>
      </c>
      <c r="H1035" s="35" t="s">
        <v>133</v>
      </c>
      <c r="I1035" s="35" t="s">
        <v>75</v>
      </c>
      <c r="J1035" s="181" t="s">
        <v>76</v>
      </c>
      <c r="K1035" s="114">
        <v>54020</v>
      </c>
    </row>
    <row r="1036" spans="1:11" s="45" customFormat="1" ht="33">
      <c r="A1036" s="30" t="s">
        <v>3120</v>
      </c>
      <c r="B1036" s="35" t="s">
        <v>3</v>
      </c>
      <c r="C1036" s="67" t="s">
        <v>34</v>
      </c>
      <c r="D1036" s="67" t="s">
        <v>34</v>
      </c>
      <c r="E1036" s="35" t="s">
        <v>61</v>
      </c>
      <c r="F1036" s="39">
        <v>12160147</v>
      </c>
      <c r="G1036" s="113">
        <v>42733</v>
      </c>
      <c r="H1036" s="35" t="s">
        <v>134</v>
      </c>
      <c r="I1036" s="35" t="s">
        <v>175</v>
      </c>
      <c r="J1036" s="181" t="s">
        <v>176</v>
      </c>
      <c r="K1036" s="114">
        <v>5100000</v>
      </c>
    </row>
    <row r="1037" spans="1:11" s="45" customFormat="1" ht="33">
      <c r="A1037" s="30" t="s">
        <v>3120</v>
      </c>
      <c r="B1037" s="35" t="s">
        <v>3</v>
      </c>
      <c r="C1037" s="67" t="s">
        <v>34</v>
      </c>
      <c r="D1037" s="67" t="s">
        <v>34</v>
      </c>
      <c r="E1037" s="47" t="s">
        <v>62</v>
      </c>
      <c r="F1037" s="67">
        <v>12160297</v>
      </c>
      <c r="G1037" s="113">
        <v>42705</v>
      </c>
      <c r="H1037" s="47" t="s">
        <v>177</v>
      </c>
      <c r="I1037" s="35" t="s">
        <v>89</v>
      </c>
      <c r="J1037" s="181" t="s">
        <v>90</v>
      </c>
      <c r="K1037" s="114">
        <v>22000</v>
      </c>
    </row>
    <row r="1038" spans="1:11" s="45" customFormat="1" ht="16.5">
      <c r="A1038" s="30" t="s">
        <v>3120</v>
      </c>
      <c r="B1038" s="35" t="s">
        <v>33</v>
      </c>
      <c r="C1038" s="67" t="s">
        <v>34</v>
      </c>
      <c r="D1038" s="67" t="s">
        <v>34</v>
      </c>
      <c r="E1038" s="47" t="s">
        <v>62</v>
      </c>
      <c r="F1038" s="67">
        <v>12160298</v>
      </c>
      <c r="G1038" s="113">
        <v>42706</v>
      </c>
      <c r="H1038" s="47" t="s">
        <v>178</v>
      </c>
      <c r="I1038" s="35" t="s">
        <v>203</v>
      </c>
      <c r="J1038" s="181" t="s">
        <v>204</v>
      </c>
      <c r="K1038" s="114">
        <v>142800</v>
      </c>
    </row>
    <row r="1039" spans="1:11" s="45" customFormat="1" ht="33">
      <c r="A1039" s="30" t="s">
        <v>3120</v>
      </c>
      <c r="B1039" s="35" t="s">
        <v>3</v>
      </c>
      <c r="C1039" s="67" t="s">
        <v>34</v>
      </c>
      <c r="D1039" s="67" t="s">
        <v>34</v>
      </c>
      <c r="E1039" s="47" t="s">
        <v>62</v>
      </c>
      <c r="F1039" s="67">
        <v>12160300</v>
      </c>
      <c r="G1039" s="113">
        <v>42709</v>
      </c>
      <c r="H1039" s="47" t="s">
        <v>179</v>
      </c>
      <c r="I1039" s="35" t="s">
        <v>80</v>
      </c>
      <c r="J1039" s="181" t="s">
        <v>81</v>
      </c>
      <c r="K1039" s="114">
        <v>695132</v>
      </c>
    </row>
    <row r="1040" spans="1:11" s="45" customFormat="1" ht="33">
      <c r="A1040" s="30" t="s">
        <v>3120</v>
      </c>
      <c r="B1040" s="35" t="s">
        <v>3</v>
      </c>
      <c r="C1040" s="67" t="s">
        <v>34</v>
      </c>
      <c r="D1040" s="67" t="s">
        <v>34</v>
      </c>
      <c r="E1040" s="47" t="s">
        <v>62</v>
      </c>
      <c r="F1040" s="67">
        <v>12160301</v>
      </c>
      <c r="G1040" s="113">
        <v>42709</v>
      </c>
      <c r="H1040" s="47" t="s">
        <v>180</v>
      </c>
      <c r="I1040" s="35" t="s">
        <v>84</v>
      </c>
      <c r="J1040" s="181" t="s">
        <v>85</v>
      </c>
      <c r="K1040" s="114">
        <v>143000</v>
      </c>
    </row>
    <row r="1041" spans="1:11" s="45" customFormat="1" ht="16.5">
      <c r="A1041" s="30" t="s">
        <v>3120</v>
      </c>
      <c r="B1041" s="35" t="s">
        <v>33</v>
      </c>
      <c r="C1041" s="67" t="s">
        <v>34</v>
      </c>
      <c r="D1041" s="67" t="s">
        <v>34</v>
      </c>
      <c r="E1041" s="47" t="s">
        <v>62</v>
      </c>
      <c r="F1041" s="67">
        <v>12160302</v>
      </c>
      <c r="G1041" s="113">
        <v>42709</v>
      </c>
      <c r="H1041" s="47" t="s">
        <v>86</v>
      </c>
      <c r="I1041" s="35" t="s">
        <v>87</v>
      </c>
      <c r="J1041" s="181" t="s">
        <v>88</v>
      </c>
      <c r="K1041" s="114">
        <v>27500</v>
      </c>
    </row>
    <row r="1042" spans="1:11" s="45" customFormat="1" ht="16.5">
      <c r="A1042" s="30" t="s">
        <v>3120</v>
      </c>
      <c r="B1042" s="35" t="s">
        <v>33</v>
      </c>
      <c r="C1042" s="67" t="s">
        <v>34</v>
      </c>
      <c r="D1042" s="67" t="s">
        <v>34</v>
      </c>
      <c r="E1042" s="47" t="s">
        <v>62</v>
      </c>
      <c r="F1042" s="67">
        <v>12160303</v>
      </c>
      <c r="G1042" s="113">
        <v>42711</v>
      </c>
      <c r="H1042" s="47" t="s">
        <v>181</v>
      </c>
      <c r="I1042" s="35" t="s">
        <v>205</v>
      </c>
      <c r="J1042" s="181" t="s">
        <v>206</v>
      </c>
      <c r="K1042" s="114">
        <v>755556</v>
      </c>
    </row>
    <row r="1043" spans="1:11" s="45" customFormat="1" ht="33">
      <c r="A1043" s="30" t="s">
        <v>3120</v>
      </c>
      <c r="B1043" s="35" t="s">
        <v>33</v>
      </c>
      <c r="C1043" s="67" t="s">
        <v>34</v>
      </c>
      <c r="D1043" s="67" t="s">
        <v>34</v>
      </c>
      <c r="E1043" s="47" t="s">
        <v>62</v>
      </c>
      <c r="F1043" s="67">
        <v>12160304</v>
      </c>
      <c r="G1043" s="113">
        <v>42713</v>
      </c>
      <c r="H1043" s="47" t="s">
        <v>182</v>
      </c>
      <c r="I1043" s="35" t="s">
        <v>100</v>
      </c>
      <c r="J1043" s="181" t="s">
        <v>101</v>
      </c>
      <c r="K1043" s="114">
        <v>2302650</v>
      </c>
    </row>
    <row r="1044" spans="1:11" s="45" customFormat="1" ht="16.5">
      <c r="A1044" s="30" t="s">
        <v>3120</v>
      </c>
      <c r="B1044" s="35" t="s">
        <v>33</v>
      </c>
      <c r="C1044" s="67" t="s">
        <v>34</v>
      </c>
      <c r="D1044" s="67" t="s">
        <v>34</v>
      </c>
      <c r="E1044" s="47" t="s">
        <v>62</v>
      </c>
      <c r="F1044" s="67">
        <v>12160305</v>
      </c>
      <c r="G1044" s="113">
        <v>42713</v>
      </c>
      <c r="H1044" s="47" t="s">
        <v>183</v>
      </c>
      <c r="I1044" s="35" t="s">
        <v>207</v>
      </c>
      <c r="J1044" s="181" t="s">
        <v>208</v>
      </c>
      <c r="K1044" s="114">
        <v>238000</v>
      </c>
    </row>
    <row r="1045" spans="1:11" s="45" customFormat="1" ht="33">
      <c r="A1045" s="30" t="s">
        <v>3120</v>
      </c>
      <c r="B1045" s="35" t="s">
        <v>33</v>
      </c>
      <c r="C1045" s="67" t="s">
        <v>34</v>
      </c>
      <c r="D1045" s="67" t="s">
        <v>34</v>
      </c>
      <c r="E1045" s="47" t="s">
        <v>62</v>
      </c>
      <c r="F1045" s="67">
        <v>12160306</v>
      </c>
      <c r="G1045" s="113">
        <v>42716</v>
      </c>
      <c r="H1045" s="47" t="s">
        <v>184</v>
      </c>
      <c r="I1045" s="35" t="s">
        <v>209</v>
      </c>
      <c r="J1045" s="181" t="s">
        <v>210</v>
      </c>
      <c r="K1045" s="114">
        <v>476000</v>
      </c>
    </row>
    <row r="1046" spans="1:11" s="45" customFormat="1" ht="33">
      <c r="A1046" s="30" t="s">
        <v>3120</v>
      </c>
      <c r="B1046" s="35" t="s">
        <v>3</v>
      </c>
      <c r="C1046" s="67" t="s">
        <v>34</v>
      </c>
      <c r="D1046" s="67" t="s">
        <v>34</v>
      </c>
      <c r="E1046" s="47" t="s">
        <v>62</v>
      </c>
      <c r="F1046" s="67">
        <v>12160308</v>
      </c>
      <c r="G1046" s="113">
        <v>42716</v>
      </c>
      <c r="H1046" s="47" t="s">
        <v>186</v>
      </c>
      <c r="I1046" s="35" t="s">
        <v>80</v>
      </c>
      <c r="J1046" s="181" t="s">
        <v>81</v>
      </c>
      <c r="K1046" s="114">
        <v>695132</v>
      </c>
    </row>
    <row r="1047" spans="1:11" s="45" customFormat="1" ht="33">
      <c r="A1047" s="30" t="s">
        <v>3120</v>
      </c>
      <c r="B1047" s="35" t="s">
        <v>33</v>
      </c>
      <c r="C1047" s="67" t="s">
        <v>34</v>
      </c>
      <c r="D1047" s="67" t="s">
        <v>34</v>
      </c>
      <c r="E1047" s="47" t="s">
        <v>62</v>
      </c>
      <c r="F1047" s="67">
        <v>12160309</v>
      </c>
      <c r="G1047" s="113">
        <v>42718</v>
      </c>
      <c r="H1047" s="47" t="s">
        <v>185</v>
      </c>
      <c r="I1047" s="35" t="s">
        <v>100</v>
      </c>
      <c r="J1047" s="181" t="s">
        <v>101</v>
      </c>
      <c r="K1047" s="114">
        <v>1130500</v>
      </c>
    </row>
    <row r="1048" spans="1:11" s="45" customFormat="1" ht="16.5">
      <c r="A1048" s="30" t="s">
        <v>3120</v>
      </c>
      <c r="B1048" s="35" t="s">
        <v>33</v>
      </c>
      <c r="C1048" s="67" t="s">
        <v>34</v>
      </c>
      <c r="D1048" s="67" t="s">
        <v>34</v>
      </c>
      <c r="E1048" s="47" t="s">
        <v>62</v>
      </c>
      <c r="F1048" s="67">
        <v>12160310</v>
      </c>
      <c r="G1048" s="113">
        <v>42719</v>
      </c>
      <c r="H1048" s="47" t="s">
        <v>187</v>
      </c>
      <c r="I1048" s="35" t="s">
        <v>211</v>
      </c>
      <c r="J1048" s="181" t="s">
        <v>212</v>
      </c>
      <c r="K1048" s="114">
        <v>159103</v>
      </c>
    </row>
    <row r="1049" spans="1:11" s="45" customFormat="1" ht="33">
      <c r="A1049" s="30" t="s">
        <v>3120</v>
      </c>
      <c r="B1049" s="35" t="s">
        <v>3</v>
      </c>
      <c r="C1049" s="67" t="s">
        <v>34</v>
      </c>
      <c r="D1049" s="67" t="s">
        <v>34</v>
      </c>
      <c r="E1049" s="47" t="s">
        <v>62</v>
      </c>
      <c r="F1049" s="67">
        <v>12160311</v>
      </c>
      <c r="G1049" s="113">
        <v>42720</v>
      </c>
      <c r="H1049" s="47" t="s">
        <v>188</v>
      </c>
      <c r="I1049" s="35" t="s">
        <v>82</v>
      </c>
      <c r="J1049" s="181" t="s">
        <v>83</v>
      </c>
      <c r="K1049" s="114">
        <v>39800</v>
      </c>
    </row>
    <row r="1050" spans="1:11" s="45" customFormat="1" ht="33">
      <c r="A1050" s="30" t="s">
        <v>3120</v>
      </c>
      <c r="B1050" s="35" t="s">
        <v>3</v>
      </c>
      <c r="C1050" s="67" t="s">
        <v>34</v>
      </c>
      <c r="D1050" s="67" t="s">
        <v>34</v>
      </c>
      <c r="E1050" s="47" t="s">
        <v>62</v>
      </c>
      <c r="F1050" s="67">
        <v>12160312</v>
      </c>
      <c r="G1050" s="113">
        <v>42720</v>
      </c>
      <c r="H1050" s="47" t="s">
        <v>189</v>
      </c>
      <c r="I1050" s="35" t="s">
        <v>82</v>
      </c>
      <c r="J1050" s="181" t="s">
        <v>83</v>
      </c>
      <c r="K1050" s="114">
        <v>15000</v>
      </c>
    </row>
    <row r="1051" spans="1:11" s="45" customFormat="1" ht="33">
      <c r="A1051" s="30" t="s">
        <v>3120</v>
      </c>
      <c r="B1051" s="35" t="s">
        <v>3</v>
      </c>
      <c r="C1051" s="67" t="s">
        <v>34</v>
      </c>
      <c r="D1051" s="67" t="s">
        <v>34</v>
      </c>
      <c r="E1051" s="47" t="s">
        <v>62</v>
      </c>
      <c r="F1051" s="67">
        <v>12160313</v>
      </c>
      <c r="G1051" s="113">
        <v>42720</v>
      </c>
      <c r="H1051" s="47" t="s">
        <v>190</v>
      </c>
      <c r="I1051" s="35" t="s">
        <v>82</v>
      </c>
      <c r="J1051" s="181" t="s">
        <v>83</v>
      </c>
      <c r="K1051" s="114">
        <v>6200</v>
      </c>
    </row>
    <row r="1052" spans="1:11" s="45" customFormat="1" ht="16.5">
      <c r="A1052" s="30" t="s">
        <v>3120</v>
      </c>
      <c r="B1052" s="35" t="s">
        <v>33</v>
      </c>
      <c r="C1052" s="67" t="s">
        <v>34</v>
      </c>
      <c r="D1052" s="67" t="s">
        <v>34</v>
      </c>
      <c r="E1052" s="47" t="s">
        <v>62</v>
      </c>
      <c r="F1052" s="67">
        <v>12160314</v>
      </c>
      <c r="G1052" s="113">
        <v>42720</v>
      </c>
      <c r="H1052" s="47" t="s">
        <v>191</v>
      </c>
      <c r="I1052" s="35" t="s">
        <v>213</v>
      </c>
      <c r="J1052" s="181" t="s">
        <v>148</v>
      </c>
      <c r="K1052" s="114">
        <v>172400</v>
      </c>
    </row>
    <row r="1053" spans="1:11" s="45" customFormat="1" ht="33">
      <c r="A1053" s="30" t="s">
        <v>3120</v>
      </c>
      <c r="B1053" s="35" t="s">
        <v>33</v>
      </c>
      <c r="C1053" s="67" t="s">
        <v>34</v>
      </c>
      <c r="D1053" s="67" t="s">
        <v>34</v>
      </c>
      <c r="E1053" s="47" t="s">
        <v>62</v>
      </c>
      <c r="F1053" s="67">
        <v>12160315</v>
      </c>
      <c r="G1053" s="113">
        <v>42723</v>
      </c>
      <c r="H1053" s="47" t="s">
        <v>192</v>
      </c>
      <c r="I1053" s="35" t="s">
        <v>100</v>
      </c>
      <c r="J1053" s="181" t="s">
        <v>101</v>
      </c>
      <c r="K1053" s="114">
        <v>571200</v>
      </c>
    </row>
    <row r="1054" spans="1:11" s="45" customFormat="1" ht="16.5">
      <c r="A1054" s="30" t="s">
        <v>3120</v>
      </c>
      <c r="B1054" s="35" t="s">
        <v>33</v>
      </c>
      <c r="C1054" s="67" t="s">
        <v>34</v>
      </c>
      <c r="D1054" s="67" t="s">
        <v>34</v>
      </c>
      <c r="E1054" s="47" t="s">
        <v>62</v>
      </c>
      <c r="F1054" s="67">
        <v>12160316</v>
      </c>
      <c r="G1054" s="113">
        <v>42726</v>
      </c>
      <c r="H1054" s="47" t="s">
        <v>193</v>
      </c>
      <c r="I1054" s="35" t="s">
        <v>161</v>
      </c>
      <c r="J1054" s="181" t="s">
        <v>162</v>
      </c>
      <c r="K1054" s="114">
        <v>17850</v>
      </c>
    </row>
    <row r="1055" spans="1:11" s="45" customFormat="1" ht="33">
      <c r="A1055" s="30" t="s">
        <v>3120</v>
      </c>
      <c r="B1055" s="35" t="s">
        <v>3</v>
      </c>
      <c r="C1055" s="67" t="s">
        <v>34</v>
      </c>
      <c r="D1055" s="67" t="s">
        <v>34</v>
      </c>
      <c r="E1055" s="47" t="s">
        <v>62</v>
      </c>
      <c r="F1055" s="67">
        <v>12160317</v>
      </c>
      <c r="G1055" s="113">
        <v>42730</v>
      </c>
      <c r="H1055" s="47" t="s">
        <v>194</v>
      </c>
      <c r="I1055" s="35" t="s">
        <v>82</v>
      </c>
      <c r="J1055" s="181" t="s">
        <v>83</v>
      </c>
      <c r="K1055" s="114">
        <v>39800</v>
      </c>
    </row>
    <row r="1056" spans="1:11" s="45" customFormat="1" ht="33">
      <c r="A1056" s="30" t="s">
        <v>3120</v>
      </c>
      <c r="B1056" s="35" t="s">
        <v>3</v>
      </c>
      <c r="C1056" s="67" t="s">
        <v>34</v>
      </c>
      <c r="D1056" s="67" t="s">
        <v>34</v>
      </c>
      <c r="E1056" s="47" t="s">
        <v>62</v>
      </c>
      <c r="F1056" s="67">
        <v>12160318</v>
      </c>
      <c r="G1056" s="113">
        <v>42730</v>
      </c>
      <c r="H1056" s="47" t="s">
        <v>195</v>
      </c>
      <c r="I1056" s="35" t="s">
        <v>82</v>
      </c>
      <c r="J1056" s="181" t="s">
        <v>83</v>
      </c>
      <c r="K1056" s="114">
        <v>15000</v>
      </c>
    </row>
    <row r="1057" spans="1:11" s="45" customFormat="1" ht="33">
      <c r="A1057" s="30" t="s">
        <v>3120</v>
      </c>
      <c r="B1057" s="35" t="s">
        <v>3</v>
      </c>
      <c r="C1057" s="67" t="s">
        <v>34</v>
      </c>
      <c r="D1057" s="67" t="s">
        <v>34</v>
      </c>
      <c r="E1057" s="47" t="s">
        <v>62</v>
      </c>
      <c r="F1057" s="67">
        <v>12160319</v>
      </c>
      <c r="G1057" s="113">
        <v>42730</v>
      </c>
      <c r="H1057" s="47" t="s">
        <v>196</v>
      </c>
      <c r="I1057" s="35" t="s">
        <v>82</v>
      </c>
      <c r="J1057" s="181" t="s">
        <v>83</v>
      </c>
      <c r="K1057" s="114">
        <v>15000</v>
      </c>
    </row>
    <row r="1058" spans="1:11" s="45" customFormat="1" ht="33">
      <c r="A1058" s="30" t="s">
        <v>3120</v>
      </c>
      <c r="B1058" s="35" t="s">
        <v>3</v>
      </c>
      <c r="C1058" s="67" t="s">
        <v>34</v>
      </c>
      <c r="D1058" s="67" t="s">
        <v>34</v>
      </c>
      <c r="E1058" s="47" t="s">
        <v>62</v>
      </c>
      <c r="F1058" s="67">
        <v>12160320</v>
      </c>
      <c r="G1058" s="113">
        <v>42730</v>
      </c>
      <c r="H1058" s="47" t="s">
        <v>197</v>
      </c>
      <c r="I1058" s="35" t="s">
        <v>82</v>
      </c>
      <c r="J1058" s="181" t="s">
        <v>83</v>
      </c>
      <c r="K1058" s="114">
        <v>39800</v>
      </c>
    </row>
    <row r="1059" spans="1:11" s="45" customFormat="1" ht="33">
      <c r="A1059" s="30" t="s">
        <v>3120</v>
      </c>
      <c r="B1059" s="35" t="s">
        <v>3</v>
      </c>
      <c r="C1059" s="67" t="s">
        <v>34</v>
      </c>
      <c r="D1059" s="67" t="s">
        <v>34</v>
      </c>
      <c r="E1059" s="47" t="s">
        <v>62</v>
      </c>
      <c r="F1059" s="67">
        <v>12160321</v>
      </c>
      <c r="G1059" s="113">
        <v>42730</v>
      </c>
      <c r="H1059" s="47" t="s">
        <v>198</v>
      </c>
      <c r="I1059" s="35" t="s">
        <v>84</v>
      </c>
      <c r="J1059" s="181" t="s">
        <v>85</v>
      </c>
      <c r="K1059" s="114">
        <v>143000</v>
      </c>
    </row>
    <row r="1060" spans="1:11" s="45" customFormat="1" ht="33">
      <c r="A1060" s="30" t="s">
        <v>3120</v>
      </c>
      <c r="B1060" s="35" t="s">
        <v>33</v>
      </c>
      <c r="C1060" s="67" t="s">
        <v>34</v>
      </c>
      <c r="D1060" s="67" t="s">
        <v>34</v>
      </c>
      <c r="E1060" s="47" t="s">
        <v>62</v>
      </c>
      <c r="F1060" s="67">
        <v>12160322</v>
      </c>
      <c r="G1060" s="113">
        <v>42730</v>
      </c>
      <c r="H1060" s="47" t="s">
        <v>199</v>
      </c>
      <c r="I1060" s="35" t="s">
        <v>214</v>
      </c>
      <c r="J1060" s="181" t="s">
        <v>215</v>
      </c>
      <c r="K1060" s="114">
        <v>40000</v>
      </c>
    </row>
    <row r="1061" spans="1:11" s="45" customFormat="1" ht="33">
      <c r="A1061" s="30" t="s">
        <v>3120</v>
      </c>
      <c r="B1061" s="35" t="s">
        <v>3</v>
      </c>
      <c r="C1061" s="67" t="s">
        <v>34</v>
      </c>
      <c r="D1061" s="67" t="s">
        <v>34</v>
      </c>
      <c r="E1061" s="47" t="s">
        <v>62</v>
      </c>
      <c r="F1061" s="67">
        <v>12160323</v>
      </c>
      <c r="G1061" s="113">
        <v>42731</v>
      </c>
      <c r="H1061" s="47" t="s">
        <v>200</v>
      </c>
      <c r="I1061" s="35" t="s">
        <v>80</v>
      </c>
      <c r="J1061" s="181" t="s">
        <v>81</v>
      </c>
      <c r="K1061" s="114">
        <v>263751</v>
      </c>
    </row>
    <row r="1062" spans="1:11" s="45" customFormat="1" ht="33">
      <c r="A1062" s="30" t="s">
        <v>3120</v>
      </c>
      <c r="B1062" s="35" t="s">
        <v>33</v>
      </c>
      <c r="C1062" s="67" t="s">
        <v>34</v>
      </c>
      <c r="D1062" s="67" t="s">
        <v>34</v>
      </c>
      <c r="E1062" s="47" t="s">
        <v>62</v>
      </c>
      <c r="F1062" s="67">
        <v>12160324</v>
      </c>
      <c r="G1062" s="113">
        <v>42732</v>
      </c>
      <c r="H1062" s="47" t="s">
        <v>201</v>
      </c>
      <c r="I1062" s="35" t="s">
        <v>100</v>
      </c>
      <c r="J1062" s="181" t="s">
        <v>101</v>
      </c>
      <c r="K1062" s="114">
        <v>714000</v>
      </c>
    </row>
    <row r="1063" spans="1:11" s="45" customFormat="1" ht="16.5">
      <c r="A1063" s="30" t="s">
        <v>3120</v>
      </c>
      <c r="B1063" s="35" t="s">
        <v>33</v>
      </c>
      <c r="C1063" s="67" t="s">
        <v>34</v>
      </c>
      <c r="D1063" s="67" t="s">
        <v>34</v>
      </c>
      <c r="E1063" s="47" t="s">
        <v>62</v>
      </c>
      <c r="F1063" s="67">
        <v>12160325</v>
      </c>
      <c r="G1063" s="113">
        <v>42732</v>
      </c>
      <c r="H1063" s="47" t="s">
        <v>97</v>
      </c>
      <c r="I1063" s="35" t="s">
        <v>98</v>
      </c>
      <c r="J1063" s="181" t="s">
        <v>99</v>
      </c>
      <c r="K1063" s="114">
        <v>90000</v>
      </c>
    </row>
    <row r="1064" spans="1:11" s="45" customFormat="1" ht="33">
      <c r="A1064" s="30" t="s">
        <v>3120</v>
      </c>
      <c r="B1064" s="35" t="s">
        <v>3</v>
      </c>
      <c r="C1064" s="67" t="s">
        <v>34</v>
      </c>
      <c r="D1064" s="67" t="s">
        <v>34</v>
      </c>
      <c r="E1064" s="47" t="s">
        <v>62</v>
      </c>
      <c r="F1064" s="67">
        <v>12160326</v>
      </c>
      <c r="G1064" s="113">
        <v>42732</v>
      </c>
      <c r="H1064" s="47" t="s">
        <v>202</v>
      </c>
      <c r="I1064" s="35" t="s">
        <v>80</v>
      </c>
      <c r="J1064" s="181" t="s">
        <v>81</v>
      </c>
      <c r="K1064" s="114">
        <v>486117</v>
      </c>
    </row>
    <row r="1065" spans="1:11" s="45" customFormat="1" ht="33">
      <c r="A1065" s="30" t="s">
        <v>3120</v>
      </c>
      <c r="B1065" s="31" t="s">
        <v>2139</v>
      </c>
      <c r="C1065" s="67" t="s">
        <v>34</v>
      </c>
      <c r="D1065" s="67" t="s">
        <v>34</v>
      </c>
      <c r="E1065" s="47" t="s">
        <v>14</v>
      </c>
      <c r="F1065" s="67">
        <v>3552953</v>
      </c>
      <c r="G1065" s="115">
        <v>42713</v>
      </c>
      <c r="H1065" s="47" t="s">
        <v>216</v>
      </c>
      <c r="I1065" s="47" t="s">
        <v>63</v>
      </c>
      <c r="J1065" s="116" t="s">
        <v>66</v>
      </c>
      <c r="K1065" s="117">
        <v>391800</v>
      </c>
    </row>
    <row r="1066" spans="1:11" s="45" customFormat="1" ht="33">
      <c r="A1066" s="30" t="s">
        <v>3120</v>
      </c>
      <c r="B1066" s="31" t="s">
        <v>2139</v>
      </c>
      <c r="C1066" s="67" t="s">
        <v>34</v>
      </c>
      <c r="D1066" s="67" t="s">
        <v>34</v>
      </c>
      <c r="E1066" s="47" t="s">
        <v>14</v>
      </c>
      <c r="F1066" s="67">
        <v>3553722</v>
      </c>
      <c r="G1066" s="115">
        <v>42723</v>
      </c>
      <c r="H1066" s="47" t="s">
        <v>217</v>
      </c>
      <c r="I1066" s="47" t="s">
        <v>63</v>
      </c>
      <c r="J1066" s="116" t="s">
        <v>66</v>
      </c>
      <c r="K1066" s="117">
        <v>586700</v>
      </c>
    </row>
    <row r="1067" spans="1:11" s="45" customFormat="1" ht="33">
      <c r="A1067" s="30" t="s">
        <v>3120</v>
      </c>
      <c r="B1067" s="31" t="s">
        <v>2139</v>
      </c>
      <c r="C1067" s="67" t="s">
        <v>34</v>
      </c>
      <c r="D1067" s="67" t="s">
        <v>34</v>
      </c>
      <c r="E1067" s="47" t="s">
        <v>14</v>
      </c>
      <c r="F1067" s="67">
        <v>3561003</v>
      </c>
      <c r="G1067" s="115">
        <v>42723</v>
      </c>
      <c r="H1067" s="47" t="s">
        <v>218</v>
      </c>
      <c r="I1067" s="47" t="s">
        <v>63</v>
      </c>
      <c r="J1067" s="116" t="s">
        <v>66</v>
      </c>
      <c r="K1067" s="117">
        <v>89300</v>
      </c>
    </row>
    <row r="1068" spans="1:11" s="45" customFormat="1" ht="33">
      <c r="A1068" s="30" t="s">
        <v>3120</v>
      </c>
      <c r="B1068" s="31" t="s">
        <v>2139</v>
      </c>
      <c r="C1068" s="67" t="s">
        <v>34</v>
      </c>
      <c r="D1068" s="67" t="s">
        <v>34</v>
      </c>
      <c r="E1068" s="47" t="s">
        <v>14</v>
      </c>
      <c r="F1068" s="67">
        <v>166941</v>
      </c>
      <c r="G1068" s="115">
        <v>42726</v>
      </c>
      <c r="H1068" s="47" t="s">
        <v>219</v>
      </c>
      <c r="I1068" s="47" t="s">
        <v>63</v>
      </c>
      <c r="J1068" s="116" t="s">
        <v>66</v>
      </c>
      <c r="K1068" s="117">
        <v>48000</v>
      </c>
    </row>
    <row r="1069" spans="1:11" s="45" customFormat="1" ht="33">
      <c r="A1069" s="30" t="s">
        <v>3120</v>
      </c>
      <c r="B1069" s="31" t="s">
        <v>2139</v>
      </c>
      <c r="C1069" s="67" t="s">
        <v>34</v>
      </c>
      <c r="D1069" s="67" t="s">
        <v>34</v>
      </c>
      <c r="E1069" s="47" t="s">
        <v>13</v>
      </c>
      <c r="F1069" s="67">
        <v>294688</v>
      </c>
      <c r="G1069" s="115">
        <v>42723</v>
      </c>
      <c r="H1069" s="47" t="s">
        <v>220</v>
      </c>
      <c r="I1069" s="47" t="s">
        <v>64</v>
      </c>
      <c r="J1069" s="116" t="s">
        <v>65</v>
      </c>
      <c r="K1069" s="117">
        <v>321060</v>
      </c>
    </row>
    <row r="1070" spans="1:11" s="45" customFormat="1" ht="33">
      <c r="A1070" s="30" t="s">
        <v>3120</v>
      </c>
      <c r="B1070" s="31" t="s">
        <v>2139</v>
      </c>
      <c r="C1070" s="67" t="s">
        <v>34</v>
      </c>
      <c r="D1070" s="67" t="s">
        <v>34</v>
      </c>
      <c r="E1070" s="47" t="s">
        <v>13</v>
      </c>
      <c r="F1070" s="67">
        <v>290914</v>
      </c>
      <c r="G1070" s="115">
        <v>42723</v>
      </c>
      <c r="H1070" s="47" t="s">
        <v>221</v>
      </c>
      <c r="I1070" s="47" t="s">
        <v>64</v>
      </c>
      <c r="J1070" s="116" t="s">
        <v>65</v>
      </c>
      <c r="K1070" s="117">
        <v>52591</v>
      </c>
    </row>
    <row r="1071" spans="1:11" s="45" customFormat="1" ht="33">
      <c r="A1071" s="30" t="s">
        <v>3120</v>
      </c>
      <c r="B1071" s="31" t="s">
        <v>2139</v>
      </c>
      <c r="C1071" s="67" t="s">
        <v>34</v>
      </c>
      <c r="D1071" s="67" t="s">
        <v>34</v>
      </c>
      <c r="E1071" s="47" t="s">
        <v>14</v>
      </c>
      <c r="F1071" s="67">
        <v>2346764</v>
      </c>
      <c r="G1071" s="115">
        <v>42726</v>
      </c>
      <c r="H1071" s="47" t="s">
        <v>222</v>
      </c>
      <c r="I1071" s="47" t="s">
        <v>68</v>
      </c>
      <c r="J1071" s="116" t="s">
        <v>67</v>
      </c>
      <c r="K1071" s="117">
        <v>28150</v>
      </c>
    </row>
    <row r="1072" spans="1:11" s="45" customFormat="1" ht="33">
      <c r="A1072" s="30" t="s">
        <v>3120</v>
      </c>
      <c r="B1072" s="31" t="s">
        <v>2139</v>
      </c>
      <c r="C1072" s="67" t="s">
        <v>34</v>
      </c>
      <c r="D1072" s="67" t="s">
        <v>34</v>
      </c>
      <c r="E1072" s="47" t="s">
        <v>14</v>
      </c>
      <c r="F1072" s="67">
        <v>2352722</v>
      </c>
      <c r="G1072" s="115">
        <v>42733</v>
      </c>
      <c r="H1072" s="47" t="s">
        <v>223</v>
      </c>
      <c r="I1072" s="47" t="s">
        <v>68</v>
      </c>
      <c r="J1072" s="116" t="s">
        <v>67</v>
      </c>
      <c r="K1072" s="117">
        <v>93400</v>
      </c>
    </row>
    <row r="1073" spans="1:11" s="45" customFormat="1" ht="33">
      <c r="A1073" s="30" t="s">
        <v>3120</v>
      </c>
      <c r="B1073" s="31" t="s">
        <v>2139</v>
      </c>
      <c r="C1073" s="67" t="s">
        <v>34</v>
      </c>
      <c r="D1073" s="67" t="s">
        <v>34</v>
      </c>
      <c r="E1073" s="47" t="s">
        <v>13</v>
      </c>
      <c r="F1073" s="67">
        <v>121588</v>
      </c>
      <c r="G1073" s="115">
        <v>42733</v>
      </c>
      <c r="H1073" s="47" t="s">
        <v>224</v>
      </c>
      <c r="I1073" s="47" t="s">
        <v>68</v>
      </c>
      <c r="J1073" s="116" t="s">
        <v>74</v>
      </c>
      <c r="K1073" s="117">
        <v>26746</v>
      </c>
    </row>
    <row r="1074" spans="1:11" s="45" customFormat="1" ht="33">
      <c r="A1074" s="30" t="s">
        <v>3120</v>
      </c>
      <c r="B1074" s="31" t="s">
        <v>2139</v>
      </c>
      <c r="C1074" s="67" t="s">
        <v>34</v>
      </c>
      <c r="D1074" s="67" t="s">
        <v>34</v>
      </c>
      <c r="E1074" s="47" t="s">
        <v>14</v>
      </c>
      <c r="F1074" s="67">
        <v>115775</v>
      </c>
      <c r="G1074" s="115">
        <v>42726</v>
      </c>
      <c r="H1074" s="47" t="s">
        <v>225</v>
      </c>
      <c r="I1074" s="47" t="s">
        <v>68</v>
      </c>
      <c r="J1074" s="116" t="s">
        <v>67</v>
      </c>
      <c r="K1074" s="117">
        <v>17700</v>
      </c>
    </row>
    <row r="1075" spans="1:11" s="45" customFormat="1" ht="16.5">
      <c r="A1075" s="30" t="s">
        <v>3120</v>
      </c>
      <c r="B1075" s="31" t="s">
        <v>2139</v>
      </c>
      <c r="C1075" s="67" t="s">
        <v>34</v>
      </c>
      <c r="D1075" s="67" t="s">
        <v>34</v>
      </c>
      <c r="E1075" s="47" t="s">
        <v>13</v>
      </c>
      <c r="F1075" s="67">
        <v>1033746</v>
      </c>
      <c r="G1075" s="115">
        <v>42713</v>
      </c>
      <c r="H1075" s="47" t="s">
        <v>73</v>
      </c>
      <c r="I1075" s="47" t="s">
        <v>69</v>
      </c>
      <c r="J1075" s="116" t="s">
        <v>70</v>
      </c>
      <c r="K1075" s="117">
        <v>16053</v>
      </c>
    </row>
    <row r="1076" spans="1:11" s="45" customFormat="1" ht="16.5">
      <c r="A1076" s="30" t="s">
        <v>3120</v>
      </c>
      <c r="B1076" s="31" t="s">
        <v>2139</v>
      </c>
      <c r="C1076" s="67" t="s">
        <v>34</v>
      </c>
      <c r="D1076" s="67" t="s">
        <v>34</v>
      </c>
      <c r="E1076" s="47" t="s">
        <v>13</v>
      </c>
      <c r="F1076" s="67">
        <v>6230218</v>
      </c>
      <c r="G1076" s="115">
        <v>42713</v>
      </c>
      <c r="H1076" s="47" t="s">
        <v>226</v>
      </c>
      <c r="I1076" s="47" t="s">
        <v>71</v>
      </c>
      <c r="J1076" s="116" t="s">
        <v>72</v>
      </c>
      <c r="K1076" s="117">
        <v>128550</v>
      </c>
    </row>
    <row r="1077" spans="1:11" s="45" customFormat="1" ht="16.5">
      <c r="A1077" s="30" t="s">
        <v>3120</v>
      </c>
      <c r="B1077" s="31" t="s">
        <v>2139</v>
      </c>
      <c r="C1077" s="67" t="s">
        <v>34</v>
      </c>
      <c r="D1077" s="67" t="s">
        <v>34</v>
      </c>
      <c r="E1077" s="47" t="s">
        <v>13</v>
      </c>
      <c r="F1077" s="67">
        <v>6280401</v>
      </c>
      <c r="G1077" s="115">
        <v>42733</v>
      </c>
      <c r="H1077" s="47" t="s">
        <v>227</v>
      </c>
      <c r="I1077" s="47" t="s">
        <v>71</v>
      </c>
      <c r="J1077" s="116" t="s">
        <v>72</v>
      </c>
      <c r="K1077" s="117">
        <v>77550</v>
      </c>
    </row>
    <row r="1078" spans="1:11" s="45" customFormat="1" ht="33">
      <c r="A1078" s="30" t="s">
        <v>3120</v>
      </c>
      <c r="B1078" s="31" t="s">
        <v>2139</v>
      </c>
      <c r="C1078" s="67" t="s">
        <v>34</v>
      </c>
      <c r="D1078" s="67" t="s">
        <v>34</v>
      </c>
      <c r="E1078" s="47" t="s">
        <v>13</v>
      </c>
      <c r="F1078" s="67">
        <v>5179991</v>
      </c>
      <c r="G1078" s="115">
        <v>42723</v>
      </c>
      <c r="H1078" s="47" t="s">
        <v>228</v>
      </c>
      <c r="I1078" s="47" t="s">
        <v>71</v>
      </c>
      <c r="J1078" s="116" t="s">
        <v>72</v>
      </c>
      <c r="K1078" s="114">
        <v>404350</v>
      </c>
    </row>
    <row r="1079" spans="1:11" s="45" customFormat="1" ht="33">
      <c r="A1079" s="30" t="s">
        <v>3120</v>
      </c>
      <c r="B1079" s="31" t="s">
        <v>2139</v>
      </c>
      <c r="C1079" s="67" t="s">
        <v>34</v>
      </c>
      <c r="D1079" s="67" t="s">
        <v>34</v>
      </c>
      <c r="E1079" s="47" t="s">
        <v>13</v>
      </c>
      <c r="F1079" s="67">
        <v>5180265</v>
      </c>
      <c r="G1079" s="115">
        <v>42726</v>
      </c>
      <c r="H1079" s="47" t="s">
        <v>229</v>
      </c>
      <c r="I1079" s="47" t="s">
        <v>71</v>
      </c>
      <c r="J1079" s="116" t="s">
        <v>72</v>
      </c>
      <c r="K1079" s="117">
        <v>57700</v>
      </c>
    </row>
    <row r="1080" spans="1:11" s="45" customFormat="1" ht="33">
      <c r="A1080" s="30" t="s">
        <v>3120</v>
      </c>
      <c r="B1080" s="31" t="s">
        <v>2139</v>
      </c>
      <c r="C1080" s="67" t="s">
        <v>34</v>
      </c>
      <c r="D1080" s="67" t="s">
        <v>34</v>
      </c>
      <c r="E1080" s="47" t="s">
        <v>14</v>
      </c>
      <c r="F1080" s="67">
        <v>5053712</v>
      </c>
      <c r="G1080" s="115">
        <v>42726</v>
      </c>
      <c r="H1080" s="47" t="s">
        <v>230</v>
      </c>
      <c r="I1080" s="47" t="s">
        <v>71</v>
      </c>
      <c r="J1080" s="116" t="s">
        <v>72</v>
      </c>
      <c r="K1080" s="117">
        <v>40500</v>
      </c>
    </row>
    <row r="1081" spans="1:11" s="45" customFormat="1" ht="16.5">
      <c r="A1081" s="124" t="s">
        <v>3282</v>
      </c>
      <c r="B1081" s="36" t="s">
        <v>260</v>
      </c>
      <c r="C1081" s="32" t="s">
        <v>238</v>
      </c>
      <c r="D1081" s="171" t="s">
        <v>238</v>
      </c>
      <c r="E1081" s="89" t="s">
        <v>61</v>
      </c>
      <c r="F1081" s="56">
        <v>13160170</v>
      </c>
      <c r="G1081" s="171">
        <v>42705</v>
      </c>
      <c r="H1081" s="31" t="s">
        <v>3132</v>
      </c>
      <c r="I1081" s="31" t="s">
        <v>3133</v>
      </c>
      <c r="J1081" s="56" t="s">
        <v>3134</v>
      </c>
      <c r="K1081" s="90">
        <v>737463</v>
      </c>
    </row>
    <row r="1082" spans="1:11" s="45" customFormat="1" ht="16.5">
      <c r="A1082" s="124" t="s">
        <v>3282</v>
      </c>
      <c r="B1082" s="36" t="s">
        <v>260</v>
      </c>
      <c r="C1082" s="32" t="s">
        <v>238</v>
      </c>
      <c r="D1082" s="171" t="s">
        <v>238</v>
      </c>
      <c r="E1082" s="89" t="s">
        <v>61</v>
      </c>
      <c r="F1082" s="56">
        <v>13160171</v>
      </c>
      <c r="G1082" s="171">
        <v>42705</v>
      </c>
      <c r="H1082" s="31" t="s">
        <v>3132</v>
      </c>
      <c r="I1082" s="31" t="s">
        <v>360</v>
      </c>
      <c r="J1082" s="56" t="s">
        <v>361</v>
      </c>
      <c r="K1082" s="90">
        <v>320562</v>
      </c>
    </row>
    <row r="1083" spans="1:11" s="45" customFormat="1" ht="16.5">
      <c r="A1083" s="124" t="s">
        <v>3282</v>
      </c>
      <c r="B1083" s="36" t="s">
        <v>260</v>
      </c>
      <c r="C1083" s="32" t="s">
        <v>238</v>
      </c>
      <c r="D1083" s="171" t="s">
        <v>238</v>
      </c>
      <c r="E1083" s="89" t="s">
        <v>61</v>
      </c>
      <c r="F1083" s="56">
        <v>13160172</v>
      </c>
      <c r="G1083" s="171">
        <v>42705</v>
      </c>
      <c r="H1083" s="31" t="s">
        <v>3132</v>
      </c>
      <c r="I1083" s="31" t="s">
        <v>3135</v>
      </c>
      <c r="J1083" s="56" t="s">
        <v>288</v>
      </c>
      <c r="K1083" s="90">
        <v>1677955</v>
      </c>
    </row>
    <row r="1084" spans="1:11" s="45" customFormat="1" ht="16.5">
      <c r="A1084" s="124" t="s">
        <v>3282</v>
      </c>
      <c r="B1084" s="31" t="s">
        <v>33</v>
      </c>
      <c r="C1084" s="32" t="s">
        <v>238</v>
      </c>
      <c r="D1084" s="171" t="s">
        <v>238</v>
      </c>
      <c r="E1084" s="89" t="s">
        <v>62</v>
      </c>
      <c r="F1084" s="56">
        <v>13160269</v>
      </c>
      <c r="G1084" s="171">
        <v>42706</v>
      </c>
      <c r="H1084" s="31" t="s">
        <v>3136</v>
      </c>
      <c r="I1084" s="31" t="s">
        <v>3137</v>
      </c>
      <c r="J1084" s="56" t="s">
        <v>3138</v>
      </c>
      <c r="K1084" s="90">
        <v>41600</v>
      </c>
    </row>
    <row r="1085" spans="1:11" s="45" customFormat="1" ht="16.5">
      <c r="A1085" s="124" t="s">
        <v>3282</v>
      </c>
      <c r="B1085" s="36" t="s">
        <v>260</v>
      </c>
      <c r="C1085" s="32" t="s">
        <v>238</v>
      </c>
      <c r="D1085" s="171" t="s">
        <v>238</v>
      </c>
      <c r="E1085" s="89" t="s">
        <v>61</v>
      </c>
      <c r="F1085" s="56">
        <v>13160173</v>
      </c>
      <c r="G1085" s="171">
        <v>42706</v>
      </c>
      <c r="H1085" s="31" t="s">
        <v>3139</v>
      </c>
      <c r="I1085" s="31" t="s">
        <v>3135</v>
      </c>
      <c r="J1085" s="56" t="s">
        <v>288</v>
      </c>
      <c r="K1085" s="90">
        <v>6908025</v>
      </c>
    </row>
    <row r="1086" spans="1:11" s="45" customFormat="1" ht="16.5">
      <c r="A1086" s="124" t="s">
        <v>3282</v>
      </c>
      <c r="B1086" s="31" t="s">
        <v>35</v>
      </c>
      <c r="C1086" s="32" t="s">
        <v>3140</v>
      </c>
      <c r="D1086" s="171">
        <v>42706</v>
      </c>
      <c r="E1086" s="89" t="s">
        <v>61</v>
      </c>
      <c r="F1086" s="56">
        <v>13160174</v>
      </c>
      <c r="G1086" s="171">
        <v>42706</v>
      </c>
      <c r="H1086" s="31" t="s">
        <v>3141</v>
      </c>
      <c r="I1086" s="31" t="s">
        <v>3142</v>
      </c>
      <c r="J1086" s="56" t="s">
        <v>2657</v>
      </c>
      <c r="K1086" s="90">
        <v>345088</v>
      </c>
    </row>
    <row r="1087" spans="1:11" s="45" customFormat="1" ht="16.5">
      <c r="A1087" s="124" t="s">
        <v>3282</v>
      </c>
      <c r="B1087" s="31" t="s">
        <v>33</v>
      </c>
      <c r="C1087" s="32" t="s">
        <v>238</v>
      </c>
      <c r="D1087" s="171" t="s">
        <v>238</v>
      </c>
      <c r="E1087" s="89" t="s">
        <v>61</v>
      </c>
      <c r="F1087" s="56">
        <v>13160175</v>
      </c>
      <c r="G1087" s="171">
        <v>42709</v>
      </c>
      <c r="H1087" s="31" t="s">
        <v>3143</v>
      </c>
      <c r="I1087" s="31" t="s">
        <v>581</v>
      </c>
      <c r="J1087" s="56" t="s">
        <v>963</v>
      </c>
      <c r="K1087" s="90">
        <v>67959</v>
      </c>
    </row>
    <row r="1088" spans="1:11" s="45" customFormat="1" ht="16.5">
      <c r="A1088" s="124" t="s">
        <v>3282</v>
      </c>
      <c r="B1088" s="31" t="s">
        <v>33</v>
      </c>
      <c r="C1088" s="32" t="s">
        <v>238</v>
      </c>
      <c r="D1088" s="171" t="s">
        <v>238</v>
      </c>
      <c r="E1088" s="89" t="s">
        <v>62</v>
      </c>
      <c r="F1088" s="56">
        <v>13160270</v>
      </c>
      <c r="G1088" s="171">
        <v>42709</v>
      </c>
      <c r="H1088" s="31" t="s">
        <v>3144</v>
      </c>
      <c r="I1088" s="31" t="s">
        <v>581</v>
      </c>
      <c r="J1088" s="56" t="s">
        <v>963</v>
      </c>
      <c r="K1088" s="90">
        <v>5000</v>
      </c>
    </row>
    <row r="1089" spans="1:11" s="45" customFormat="1" ht="16.5">
      <c r="A1089" s="124" t="s">
        <v>3282</v>
      </c>
      <c r="B1089" s="36" t="s">
        <v>260</v>
      </c>
      <c r="C1089" s="32" t="s">
        <v>238</v>
      </c>
      <c r="D1089" s="171" t="s">
        <v>238</v>
      </c>
      <c r="E1089" s="89" t="s">
        <v>61</v>
      </c>
      <c r="F1089" s="56">
        <v>13160176</v>
      </c>
      <c r="G1089" s="171">
        <v>42709</v>
      </c>
      <c r="H1089" s="31" t="s">
        <v>3145</v>
      </c>
      <c r="I1089" s="31" t="s">
        <v>3146</v>
      </c>
      <c r="J1089" s="56" t="s">
        <v>3147</v>
      </c>
      <c r="K1089" s="90">
        <v>134881</v>
      </c>
    </row>
    <row r="1090" spans="1:11" s="45" customFormat="1" ht="16.5">
      <c r="A1090" s="124" t="s">
        <v>3282</v>
      </c>
      <c r="B1090" s="36" t="s">
        <v>260</v>
      </c>
      <c r="C1090" s="32" t="s">
        <v>238</v>
      </c>
      <c r="D1090" s="171" t="s">
        <v>238</v>
      </c>
      <c r="E1090" s="89" t="s">
        <v>61</v>
      </c>
      <c r="F1090" s="56">
        <v>13160177</v>
      </c>
      <c r="G1090" s="171">
        <v>42709</v>
      </c>
      <c r="H1090" s="31" t="s">
        <v>3148</v>
      </c>
      <c r="I1090" s="31" t="s">
        <v>3149</v>
      </c>
      <c r="J1090" s="56" t="s">
        <v>3150</v>
      </c>
      <c r="K1090" s="90">
        <v>518959</v>
      </c>
    </row>
    <row r="1091" spans="1:11" s="45" customFormat="1" ht="16.5">
      <c r="A1091" s="124" t="s">
        <v>3282</v>
      </c>
      <c r="B1091" s="36" t="s">
        <v>260</v>
      </c>
      <c r="C1091" s="32" t="s">
        <v>238</v>
      </c>
      <c r="D1091" s="171" t="s">
        <v>238</v>
      </c>
      <c r="E1091" s="89" t="s">
        <v>61</v>
      </c>
      <c r="F1091" s="56">
        <v>13160178</v>
      </c>
      <c r="G1091" s="171">
        <v>42709</v>
      </c>
      <c r="H1091" s="31" t="s">
        <v>3151</v>
      </c>
      <c r="I1091" s="31" t="s">
        <v>3152</v>
      </c>
      <c r="J1091" s="56" t="s">
        <v>3153</v>
      </c>
      <c r="K1091" s="90">
        <v>32580</v>
      </c>
    </row>
    <row r="1092" spans="1:11" s="45" customFormat="1" ht="16.5">
      <c r="A1092" s="124" t="s">
        <v>3282</v>
      </c>
      <c r="B1092" s="36" t="s">
        <v>260</v>
      </c>
      <c r="C1092" s="32" t="s">
        <v>238</v>
      </c>
      <c r="D1092" s="171" t="s">
        <v>238</v>
      </c>
      <c r="E1092" s="89" t="s">
        <v>61</v>
      </c>
      <c r="F1092" s="56">
        <v>13160179</v>
      </c>
      <c r="G1092" s="171">
        <v>42709</v>
      </c>
      <c r="H1092" s="31" t="s">
        <v>3154</v>
      </c>
      <c r="I1092" s="31" t="s">
        <v>495</v>
      </c>
      <c r="J1092" s="56" t="s">
        <v>496</v>
      </c>
      <c r="K1092" s="90">
        <v>515519</v>
      </c>
    </row>
    <row r="1093" spans="1:11" s="45" customFormat="1" ht="16.5">
      <c r="A1093" s="124" t="s">
        <v>3282</v>
      </c>
      <c r="B1093" s="36" t="s">
        <v>260</v>
      </c>
      <c r="C1093" s="32" t="s">
        <v>238</v>
      </c>
      <c r="D1093" s="171" t="s">
        <v>238</v>
      </c>
      <c r="E1093" s="89" t="s">
        <v>61</v>
      </c>
      <c r="F1093" s="56">
        <v>13160180</v>
      </c>
      <c r="G1093" s="171">
        <v>42709</v>
      </c>
      <c r="H1093" s="31" t="s">
        <v>3155</v>
      </c>
      <c r="I1093" s="31" t="s">
        <v>3156</v>
      </c>
      <c r="J1093" s="56" t="s">
        <v>3157</v>
      </c>
      <c r="K1093" s="90">
        <v>162654</v>
      </c>
    </row>
    <row r="1094" spans="1:11" s="45" customFormat="1" ht="16.5">
      <c r="A1094" s="124" t="s">
        <v>3282</v>
      </c>
      <c r="B1094" s="31" t="s">
        <v>33</v>
      </c>
      <c r="C1094" s="32" t="s">
        <v>238</v>
      </c>
      <c r="D1094" s="171" t="s">
        <v>238</v>
      </c>
      <c r="E1094" s="89" t="s">
        <v>61</v>
      </c>
      <c r="F1094" s="56">
        <v>13160181</v>
      </c>
      <c r="G1094" s="171">
        <v>42711</v>
      </c>
      <c r="H1094" s="31" t="s">
        <v>3158</v>
      </c>
      <c r="I1094" s="31" t="s">
        <v>3159</v>
      </c>
      <c r="J1094" s="56" t="s">
        <v>3160</v>
      </c>
      <c r="K1094" s="90">
        <v>1105272</v>
      </c>
    </row>
    <row r="1095" spans="1:11" s="45" customFormat="1" ht="16.5">
      <c r="A1095" s="124" t="s">
        <v>3282</v>
      </c>
      <c r="B1095" s="36" t="s">
        <v>260</v>
      </c>
      <c r="C1095" s="32" t="s">
        <v>238</v>
      </c>
      <c r="D1095" s="171" t="s">
        <v>238</v>
      </c>
      <c r="E1095" s="89" t="s">
        <v>61</v>
      </c>
      <c r="F1095" s="56">
        <v>13160182</v>
      </c>
      <c r="G1095" s="171">
        <v>42711</v>
      </c>
      <c r="H1095" s="31" t="s">
        <v>3161</v>
      </c>
      <c r="I1095" s="31" t="s">
        <v>3162</v>
      </c>
      <c r="J1095" s="56" t="s">
        <v>276</v>
      </c>
      <c r="K1095" s="90">
        <v>335419</v>
      </c>
    </row>
    <row r="1096" spans="1:11" s="45" customFormat="1" ht="16.5">
      <c r="A1096" s="124" t="s">
        <v>3282</v>
      </c>
      <c r="B1096" s="31" t="s">
        <v>33</v>
      </c>
      <c r="C1096" s="32" t="s">
        <v>238</v>
      </c>
      <c r="D1096" s="171" t="s">
        <v>238</v>
      </c>
      <c r="E1096" s="89" t="s">
        <v>61</v>
      </c>
      <c r="F1096" s="56">
        <v>13160183</v>
      </c>
      <c r="G1096" s="171">
        <v>42711</v>
      </c>
      <c r="H1096" s="31" t="s">
        <v>3163</v>
      </c>
      <c r="I1096" s="31" t="s">
        <v>3164</v>
      </c>
      <c r="J1096" s="56" t="s">
        <v>3165</v>
      </c>
      <c r="K1096" s="90">
        <v>1936725</v>
      </c>
    </row>
    <row r="1097" spans="1:11" s="45" customFormat="1" ht="16.5">
      <c r="A1097" s="124" t="s">
        <v>3282</v>
      </c>
      <c r="B1097" s="31" t="s">
        <v>33</v>
      </c>
      <c r="C1097" s="32" t="s">
        <v>238</v>
      </c>
      <c r="D1097" s="171" t="s">
        <v>238</v>
      </c>
      <c r="E1097" s="89" t="s">
        <v>62</v>
      </c>
      <c r="F1097" s="56">
        <v>13160271</v>
      </c>
      <c r="G1097" s="171">
        <v>42711</v>
      </c>
      <c r="H1097" s="31" t="s">
        <v>3166</v>
      </c>
      <c r="I1097" s="31" t="s">
        <v>1617</v>
      </c>
      <c r="J1097" s="56" t="s">
        <v>1618</v>
      </c>
      <c r="K1097" s="90">
        <v>44444</v>
      </c>
    </row>
    <row r="1098" spans="1:11" s="45" customFormat="1" ht="16.5">
      <c r="A1098" s="124" t="s">
        <v>3282</v>
      </c>
      <c r="B1098" s="31" t="s">
        <v>35</v>
      </c>
      <c r="C1098" s="32" t="s">
        <v>3167</v>
      </c>
      <c r="D1098" s="171">
        <v>42711</v>
      </c>
      <c r="E1098" s="89" t="s">
        <v>61</v>
      </c>
      <c r="F1098" s="56">
        <v>13160184</v>
      </c>
      <c r="G1098" s="171">
        <v>42711</v>
      </c>
      <c r="H1098" s="31" t="s">
        <v>3168</v>
      </c>
      <c r="I1098" s="31" t="s">
        <v>258</v>
      </c>
      <c r="J1098" s="56" t="s">
        <v>259</v>
      </c>
      <c r="K1098" s="90">
        <v>592763</v>
      </c>
    </row>
    <row r="1099" spans="1:11" s="45" customFormat="1" ht="16.5">
      <c r="A1099" s="124" t="s">
        <v>3282</v>
      </c>
      <c r="B1099" s="31" t="s">
        <v>35</v>
      </c>
      <c r="C1099" s="32" t="s">
        <v>3169</v>
      </c>
      <c r="D1099" s="171">
        <v>42711</v>
      </c>
      <c r="E1099" s="89" t="s">
        <v>62</v>
      </c>
      <c r="F1099" s="56">
        <v>13160272</v>
      </c>
      <c r="G1099" s="171">
        <v>42711</v>
      </c>
      <c r="H1099" s="31" t="s">
        <v>3170</v>
      </c>
      <c r="I1099" s="31" t="s">
        <v>3171</v>
      </c>
      <c r="J1099" s="56" t="s">
        <v>3172</v>
      </c>
      <c r="K1099" s="90">
        <v>328440</v>
      </c>
    </row>
    <row r="1100" spans="1:11" s="45" customFormat="1" ht="16.5">
      <c r="A1100" s="124" t="s">
        <v>3282</v>
      </c>
      <c r="B1100" s="31" t="s">
        <v>33</v>
      </c>
      <c r="C1100" s="32" t="s">
        <v>238</v>
      </c>
      <c r="D1100" s="171" t="s">
        <v>238</v>
      </c>
      <c r="E1100" s="89" t="s">
        <v>62</v>
      </c>
      <c r="F1100" s="56">
        <v>13160273</v>
      </c>
      <c r="G1100" s="171">
        <v>42711</v>
      </c>
      <c r="H1100" s="31" t="s">
        <v>3173</v>
      </c>
      <c r="I1100" s="31" t="s">
        <v>1617</v>
      </c>
      <c r="J1100" s="56" t="s">
        <v>1618</v>
      </c>
      <c r="K1100" s="90">
        <v>44444</v>
      </c>
    </row>
    <row r="1101" spans="1:11" s="45" customFormat="1" ht="16.5">
      <c r="A1101" s="124" t="s">
        <v>3282</v>
      </c>
      <c r="B1101" s="36" t="s">
        <v>260</v>
      </c>
      <c r="C1101" s="32" t="s">
        <v>238</v>
      </c>
      <c r="D1101" s="171" t="s">
        <v>238</v>
      </c>
      <c r="E1101" s="89" t="s">
        <v>61</v>
      </c>
      <c r="F1101" s="56">
        <v>13160185</v>
      </c>
      <c r="G1101" s="171">
        <v>42713</v>
      </c>
      <c r="H1101" s="31" t="s">
        <v>3174</v>
      </c>
      <c r="I1101" s="31" t="s">
        <v>3175</v>
      </c>
      <c r="J1101" s="56" t="s">
        <v>1766</v>
      </c>
      <c r="K1101" s="90">
        <v>79968</v>
      </c>
    </row>
    <row r="1102" spans="1:11" s="45" customFormat="1" ht="16.5">
      <c r="A1102" s="124" t="s">
        <v>3282</v>
      </c>
      <c r="B1102" s="36" t="s">
        <v>260</v>
      </c>
      <c r="C1102" s="32" t="s">
        <v>238</v>
      </c>
      <c r="D1102" s="171" t="s">
        <v>238</v>
      </c>
      <c r="E1102" s="89" t="s">
        <v>61</v>
      </c>
      <c r="F1102" s="56">
        <v>13160186</v>
      </c>
      <c r="G1102" s="171">
        <v>42713</v>
      </c>
      <c r="H1102" s="31" t="s">
        <v>3176</v>
      </c>
      <c r="I1102" s="31" t="s">
        <v>3133</v>
      </c>
      <c r="J1102" s="56" t="s">
        <v>3134</v>
      </c>
      <c r="K1102" s="90">
        <v>1165867</v>
      </c>
    </row>
    <row r="1103" spans="1:11" s="45" customFormat="1" ht="16.5">
      <c r="A1103" s="124" t="s">
        <v>3282</v>
      </c>
      <c r="B1103" s="36" t="s">
        <v>260</v>
      </c>
      <c r="C1103" s="32" t="s">
        <v>238</v>
      </c>
      <c r="D1103" s="171" t="s">
        <v>238</v>
      </c>
      <c r="E1103" s="89" t="s">
        <v>61</v>
      </c>
      <c r="F1103" s="56">
        <v>13160187</v>
      </c>
      <c r="G1103" s="171">
        <v>42713</v>
      </c>
      <c r="H1103" s="31" t="s">
        <v>3176</v>
      </c>
      <c r="I1103" s="31" t="s">
        <v>360</v>
      </c>
      <c r="J1103" s="56" t="s">
        <v>361</v>
      </c>
      <c r="K1103" s="90">
        <v>1942714</v>
      </c>
    </row>
    <row r="1104" spans="1:11" s="45" customFormat="1" ht="16.5">
      <c r="A1104" s="124" t="s">
        <v>3282</v>
      </c>
      <c r="B1104" s="36" t="s">
        <v>260</v>
      </c>
      <c r="C1104" s="32" t="s">
        <v>238</v>
      </c>
      <c r="D1104" s="171" t="s">
        <v>238</v>
      </c>
      <c r="E1104" s="89" t="s">
        <v>61</v>
      </c>
      <c r="F1104" s="56">
        <v>13160188</v>
      </c>
      <c r="G1104" s="171">
        <v>42713</v>
      </c>
      <c r="H1104" s="31" t="s">
        <v>3176</v>
      </c>
      <c r="I1104" s="31" t="s">
        <v>3135</v>
      </c>
      <c r="J1104" s="56" t="s">
        <v>288</v>
      </c>
      <c r="K1104" s="90">
        <v>2286916</v>
      </c>
    </row>
    <row r="1105" spans="1:11" s="45" customFormat="1" ht="16.5">
      <c r="A1105" s="124" t="s">
        <v>3282</v>
      </c>
      <c r="B1105" s="36" t="s">
        <v>260</v>
      </c>
      <c r="C1105" s="32" t="s">
        <v>238</v>
      </c>
      <c r="D1105" s="171" t="s">
        <v>238</v>
      </c>
      <c r="E1105" s="89" t="s">
        <v>62</v>
      </c>
      <c r="F1105" s="56">
        <v>13160274</v>
      </c>
      <c r="G1105" s="171">
        <v>42713</v>
      </c>
      <c r="H1105" s="31" t="s">
        <v>3177</v>
      </c>
      <c r="I1105" s="31" t="s">
        <v>3178</v>
      </c>
      <c r="J1105" s="56" t="s">
        <v>3179</v>
      </c>
      <c r="K1105" s="90">
        <v>773571</v>
      </c>
    </row>
    <row r="1106" spans="1:11" s="45" customFormat="1" ht="16.5">
      <c r="A1106" s="124" t="s">
        <v>3282</v>
      </c>
      <c r="B1106" s="36" t="s">
        <v>260</v>
      </c>
      <c r="C1106" s="32" t="s">
        <v>238</v>
      </c>
      <c r="D1106" s="171" t="s">
        <v>238</v>
      </c>
      <c r="E1106" s="89" t="s">
        <v>62</v>
      </c>
      <c r="F1106" s="56">
        <v>13160275</v>
      </c>
      <c r="G1106" s="171">
        <v>42713</v>
      </c>
      <c r="H1106" s="31" t="s">
        <v>3180</v>
      </c>
      <c r="I1106" s="31" t="s">
        <v>3181</v>
      </c>
      <c r="J1106" s="56" t="s">
        <v>3182</v>
      </c>
      <c r="K1106" s="90">
        <v>506800</v>
      </c>
    </row>
    <row r="1107" spans="1:11" s="45" customFormat="1" ht="16.5">
      <c r="A1107" s="124" t="s">
        <v>3282</v>
      </c>
      <c r="B1107" s="31" t="s">
        <v>35</v>
      </c>
      <c r="C1107" s="32" t="s">
        <v>3183</v>
      </c>
      <c r="D1107" s="171">
        <v>42713</v>
      </c>
      <c r="E1107" s="89" t="s">
        <v>62</v>
      </c>
      <c r="F1107" s="56">
        <v>13160276</v>
      </c>
      <c r="G1107" s="171">
        <v>42713</v>
      </c>
      <c r="H1107" s="31" t="s">
        <v>3184</v>
      </c>
      <c r="I1107" s="31" t="s">
        <v>3181</v>
      </c>
      <c r="J1107" s="56" t="s">
        <v>3182</v>
      </c>
      <c r="K1107" s="90">
        <v>162465</v>
      </c>
    </row>
    <row r="1108" spans="1:11" s="45" customFormat="1" ht="16.5">
      <c r="A1108" s="124" t="s">
        <v>3282</v>
      </c>
      <c r="B1108" s="31" t="s">
        <v>33</v>
      </c>
      <c r="C1108" s="32" t="s">
        <v>238</v>
      </c>
      <c r="D1108" s="171" t="s">
        <v>238</v>
      </c>
      <c r="E1108" s="89" t="s">
        <v>62</v>
      </c>
      <c r="F1108" s="56">
        <v>13160277</v>
      </c>
      <c r="G1108" s="171">
        <v>42713</v>
      </c>
      <c r="H1108" s="31" t="s">
        <v>3136</v>
      </c>
      <c r="I1108" s="31" t="s">
        <v>3137</v>
      </c>
      <c r="J1108" s="56" t="s">
        <v>3138</v>
      </c>
      <c r="K1108" s="90">
        <v>41600</v>
      </c>
    </row>
    <row r="1109" spans="1:11" s="45" customFormat="1" ht="16.5">
      <c r="A1109" s="124" t="s">
        <v>3282</v>
      </c>
      <c r="B1109" s="36" t="s">
        <v>260</v>
      </c>
      <c r="C1109" s="32" t="s">
        <v>238</v>
      </c>
      <c r="D1109" s="171" t="s">
        <v>238</v>
      </c>
      <c r="E1109" s="89" t="s">
        <v>61</v>
      </c>
      <c r="F1109" s="56">
        <v>13160189</v>
      </c>
      <c r="G1109" s="171">
        <v>42716</v>
      </c>
      <c r="H1109" s="31" t="s">
        <v>3185</v>
      </c>
      <c r="I1109" s="31" t="s">
        <v>1581</v>
      </c>
      <c r="J1109" s="56" t="s">
        <v>1582</v>
      </c>
      <c r="K1109" s="90">
        <v>3822516</v>
      </c>
    </row>
    <row r="1110" spans="1:11" s="45" customFormat="1" ht="16.5">
      <c r="A1110" s="124" t="s">
        <v>3282</v>
      </c>
      <c r="B1110" s="31" t="s">
        <v>33</v>
      </c>
      <c r="C1110" s="32" t="s">
        <v>238</v>
      </c>
      <c r="D1110" s="171" t="s">
        <v>238</v>
      </c>
      <c r="E1110" s="89" t="s">
        <v>61</v>
      </c>
      <c r="F1110" s="56">
        <v>13160190</v>
      </c>
      <c r="G1110" s="171">
        <v>42716</v>
      </c>
      <c r="H1110" s="31" t="s">
        <v>3186</v>
      </c>
      <c r="I1110" s="31" t="s">
        <v>2238</v>
      </c>
      <c r="J1110" s="56" t="s">
        <v>2239</v>
      </c>
      <c r="K1110" s="90">
        <v>221917</v>
      </c>
    </row>
    <row r="1111" spans="1:11" s="45" customFormat="1" ht="16.5">
      <c r="A1111" s="124" t="s">
        <v>3282</v>
      </c>
      <c r="B1111" s="36" t="s">
        <v>260</v>
      </c>
      <c r="C1111" s="32" t="s">
        <v>238</v>
      </c>
      <c r="D1111" s="171" t="s">
        <v>238</v>
      </c>
      <c r="E1111" s="89" t="s">
        <v>61</v>
      </c>
      <c r="F1111" s="56">
        <v>13160191</v>
      </c>
      <c r="G1111" s="171">
        <v>42717</v>
      </c>
      <c r="H1111" s="31" t="s">
        <v>3187</v>
      </c>
      <c r="I1111" s="31" t="s">
        <v>302</v>
      </c>
      <c r="J1111" s="56" t="s">
        <v>303</v>
      </c>
      <c r="K1111" s="90">
        <v>24927</v>
      </c>
    </row>
    <row r="1112" spans="1:11" s="45" customFormat="1" ht="16.5">
      <c r="A1112" s="124" t="s">
        <v>3282</v>
      </c>
      <c r="B1112" s="31" t="s">
        <v>35</v>
      </c>
      <c r="C1112" s="32" t="s">
        <v>3188</v>
      </c>
      <c r="D1112" s="171">
        <v>42717</v>
      </c>
      <c r="E1112" s="89" t="s">
        <v>62</v>
      </c>
      <c r="F1112" s="56">
        <v>13160278</v>
      </c>
      <c r="G1112" s="171">
        <v>42717</v>
      </c>
      <c r="H1112" s="31" t="s">
        <v>3189</v>
      </c>
      <c r="I1112" s="31" t="s">
        <v>3190</v>
      </c>
      <c r="J1112" s="56" t="s">
        <v>3191</v>
      </c>
      <c r="K1112" s="90">
        <v>600000</v>
      </c>
    </row>
    <row r="1113" spans="1:11" s="45" customFormat="1" ht="16.5">
      <c r="A1113" s="124" t="s">
        <v>3282</v>
      </c>
      <c r="B1113" s="36" t="s">
        <v>260</v>
      </c>
      <c r="C1113" s="32" t="s">
        <v>238</v>
      </c>
      <c r="D1113" s="171" t="s">
        <v>238</v>
      </c>
      <c r="E1113" s="89" t="s">
        <v>61</v>
      </c>
      <c r="F1113" s="56">
        <v>13160192</v>
      </c>
      <c r="G1113" s="171">
        <v>42718</v>
      </c>
      <c r="H1113" s="31" t="s">
        <v>3192</v>
      </c>
      <c r="I1113" s="31" t="s">
        <v>3193</v>
      </c>
      <c r="J1113" s="56" t="s">
        <v>3194</v>
      </c>
      <c r="K1113" s="90">
        <v>636650</v>
      </c>
    </row>
    <row r="1114" spans="1:11" s="45" customFormat="1" ht="16.5">
      <c r="A1114" s="124" t="s">
        <v>3282</v>
      </c>
      <c r="B1114" s="36" t="s">
        <v>260</v>
      </c>
      <c r="C1114" s="32" t="s">
        <v>238</v>
      </c>
      <c r="D1114" s="171" t="s">
        <v>238</v>
      </c>
      <c r="E1114" s="89" t="s">
        <v>62</v>
      </c>
      <c r="F1114" s="56">
        <v>13160279</v>
      </c>
      <c r="G1114" s="171">
        <v>42718</v>
      </c>
      <c r="H1114" s="31" t="s">
        <v>3195</v>
      </c>
      <c r="I1114" s="31" t="s">
        <v>3178</v>
      </c>
      <c r="J1114" s="56" t="s">
        <v>3179</v>
      </c>
      <c r="K1114" s="90">
        <v>82943</v>
      </c>
    </row>
    <row r="1115" spans="1:11" s="45" customFormat="1" ht="16.5">
      <c r="A1115" s="124" t="s">
        <v>3282</v>
      </c>
      <c r="B1115" s="36" t="s">
        <v>260</v>
      </c>
      <c r="C1115" s="32" t="s">
        <v>238</v>
      </c>
      <c r="D1115" s="171" t="s">
        <v>238</v>
      </c>
      <c r="E1115" s="89" t="s">
        <v>61</v>
      </c>
      <c r="F1115" s="56">
        <v>13160193</v>
      </c>
      <c r="G1115" s="171">
        <v>42718</v>
      </c>
      <c r="H1115" s="31" t="s">
        <v>3196</v>
      </c>
      <c r="I1115" s="31" t="s">
        <v>3197</v>
      </c>
      <c r="J1115" s="56" t="s">
        <v>3198</v>
      </c>
      <c r="K1115" s="90">
        <v>1295910</v>
      </c>
    </row>
    <row r="1116" spans="1:11" s="45" customFormat="1" ht="16.5">
      <c r="A1116" s="124" t="s">
        <v>3282</v>
      </c>
      <c r="B1116" s="36" t="s">
        <v>260</v>
      </c>
      <c r="C1116" s="32" t="s">
        <v>238</v>
      </c>
      <c r="D1116" s="171" t="s">
        <v>238</v>
      </c>
      <c r="E1116" s="89" t="s">
        <v>61</v>
      </c>
      <c r="F1116" s="56">
        <v>13160194</v>
      </c>
      <c r="G1116" s="171">
        <v>42718</v>
      </c>
      <c r="H1116" s="31" t="s">
        <v>3199</v>
      </c>
      <c r="I1116" s="31" t="s">
        <v>360</v>
      </c>
      <c r="J1116" s="56" t="s">
        <v>361</v>
      </c>
      <c r="K1116" s="90">
        <v>42275</v>
      </c>
    </row>
    <row r="1117" spans="1:11" s="45" customFormat="1" ht="16.5">
      <c r="A1117" s="124" t="s">
        <v>3282</v>
      </c>
      <c r="B1117" s="31" t="s">
        <v>33</v>
      </c>
      <c r="C1117" s="32" t="s">
        <v>238</v>
      </c>
      <c r="D1117" s="171" t="s">
        <v>238</v>
      </c>
      <c r="E1117" s="89" t="s">
        <v>61</v>
      </c>
      <c r="F1117" s="56">
        <v>13160195</v>
      </c>
      <c r="G1117" s="171">
        <v>42718</v>
      </c>
      <c r="H1117" s="31" t="s">
        <v>3200</v>
      </c>
      <c r="I1117" s="31" t="s">
        <v>3201</v>
      </c>
      <c r="J1117" s="56" t="s">
        <v>3202</v>
      </c>
      <c r="K1117" s="90">
        <v>255850</v>
      </c>
    </row>
    <row r="1118" spans="1:11" s="45" customFormat="1" ht="33">
      <c r="A1118" s="124" t="s">
        <v>3282</v>
      </c>
      <c r="B1118" s="35" t="s">
        <v>3</v>
      </c>
      <c r="C1118" s="32" t="s">
        <v>238</v>
      </c>
      <c r="D1118" s="171" t="s">
        <v>238</v>
      </c>
      <c r="E1118" s="89" t="s">
        <v>61</v>
      </c>
      <c r="F1118" s="56">
        <v>13160196</v>
      </c>
      <c r="G1118" s="171">
        <v>42718</v>
      </c>
      <c r="H1118" s="31" t="s">
        <v>3203</v>
      </c>
      <c r="I1118" s="31" t="s">
        <v>3204</v>
      </c>
      <c r="J1118" s="56" t="s">
        <v>176</v>
      </c>
      <c r="K1118" s="90">
        <v>4000000</v>
      </c>
    </row>
    <row r="1119" spans="1:11" s="45" customFormat="1" ht="16.5">
      <c r="A1119" s="124" t="s">
        <v>3282</v>
      </c>
      <c r="B1119" s="31" t="s">
        <v>33</v>
      </c>
      <c r="C1119" s="32" t="s">
        <v>238</v>
      </c>
      <c r="D1119" s="171" t="s">
        <v>238</v>
      </c>
      <c r="E1119" s="89" t="s">
        <v>61</v>
      </c>
      <c r="F1119" s="56">
        <v>13160197</v>
      </c>
      <c r="G1119" s="171">
        <v>42719</v>
      </c>
      <c r="H1119" s="31" t="s">
        <v>3205</v>
      </c>
      <c r="I1119" s="31" t="s">
        <v>3206</v>
      </c>
      <c r="J1119" s="56" t="s">
        <v>3207</v>
      </c>
      <c r="K1119" s="90">
        <v>535976</v>
      </c>
    </row>
    <row r="1120" spans="1:11" s="45" customFormat="1" ht="16.5">
      <c r="A1120" s="124" t="s">
        <v>3282</v>
      </c>
      <c r="B1120" s="31" t="s">
        <v>59</v>
      </c>
      <c r="C1120" s="32" t="s">
        <v>3208</v>
      </c>
      <c r="D1120" s="171">
        <v>42705</v>
      </c>
      <c r="E1120" s="89" t="s">
        <v>61</v>
      </c>
      <c r="F1120" s="56">
        <v>13160198</v>
      </c>
      <c r="G1120" s="171">
        <v>42719</v>
      </c>
      <c r="H1120" s="31" t="s">
        <v>3209</v>
      </c>
      <c r="I1120" s="31" t="s">
        <v>1626</v>
      </c>
      <c r="J1120" s="56" t="s">
        <v>1627</v>
      </c>
      <c r="K1120" s="90">
        <v>9024960</v>
      </c>
    </row>
    <row r="1121" spans="1:11" s="45" customFormat="1" ht="16.5">
      <c r="A1121" s="124" t="s">
        <v>3282</v>
      </c>
      <c r="B1121" s="36" t="s">
        <v>260</v>
      </c>
      <c r="C1121" s="32" t="s">
        <v>238</v>
      </c>
      <c r="D1121" s="171" t="s">
        <v>238</v>
      </c>
      <c r="E1121" s="89" t="s">
        <v>61</v>
      </c>
      <c r="F1121" s="56">
        <v>13160200</v>
      </c>
      <c r="G1121" s="171">
        <v>42720</v>
      </c>
      <c r="H1121" s="31" t="s">
        <v>3210</v>
      </c>
      <c r="I1121" s="31" t="s">
        <v>3135</v>
      </c>
      <c r="J1121" s="56" t="s">
        <v>288</v>
      </c>
      <c r="K1121" s="90">
        <v>6913374</v>
      </c>
    </row>
    <row r="1122" spans="1:11" s="45" customFormat="1" ht="16.5">
      <c r="A1122" s="124" t="s">
        <v>3282</v>
      </c>
      <c r="B1122" s="31" t="s">
        <v>35</v>
      </c>
      <c r="C1122" s="32" t="s">
        <v>238</v>
      </c>
      <c r="D1122" s="171" t="s">
        <v>238</v>
      </c>
      <c r="E1122" s="89" t="s">
        <v>62</v>
      </c>
      <c r="F1122" s="56">
        <v>13160280</v>
      </c>
      <c r="G1122" s="171">
        <v>42720</v>
      </c>
      <c r="H1122" s="31" t="s">
        <v>3211</v>
      </c>
      <c r="I1122" s="31" t="s">
        <v>3212</v>
      </c>
      <c r="J1122" s="56" t="s">
        <v>3213</v>
      </c>
      <c r="K1122" s="90">
        <v>618800</v>
      </c>
    </row>
    <row r="1123" spans="1:11" s="45" customFormat="1" ht="16.5">
      <c r="A1123" s="124" t="s">
        <v>3282</v>
      </c>
      <c r="B1123" s="31" t="s">
        <v>33</v>
      </c>
      <c r="C1123" s="32" t="s">
        <v>238</v>
      </c>
      <c r="D1123" s="171" t="s">
        <v>238</v>
      </c>
      <c r="E1123" s="89" t="s">
        <v>61</v>
      </c>
      <c r="F1123" s="56">
        <v>13160201</v>
      </c>
      <c r="G1123" s="171">
        <v>42720</v>
      </c>
      <c r="H1123" s="31" t="s">
        <v>3214</v>
      </c>
      <c r="I1123" s="31" t="s">
        <v>3215</v>
      </c>
      <c r="J1123" s="56" t="s">
        <v>1008</v>
      </c>
      <c r="K1123" s="90">
        <v>40282</v>
      </c>
    </row>
    <row r="1124" spans="1:11" s="45" customFormat="1" ht="16.5">
      <c r="A1124" s="124" t="s">
        <v>3282</v>
      </c>
      <c r="B1124" s="31" t="s">
        <v>35</v>
      </c>
      <c r="C1124" s="32" t="s">
        <v>3216</v>
      </c>
      <c r="D1124" s="171">
        <v>42720</v>
      </c>
      <c r="E1124" s="89" t="s">
        <v>62</v>
      </c>
      <c r="F1124" s="56">
        <v>13160281</v>
      </c>
      <c r="G1124" s="171">
        <v>42720</v>
      </c>
      <c r="H1124" s="31" t="s">
        <v>3217</v>
      </c>
      <c r="I1124" s="31" t="s">
        <v>3218</v>
      </c>
      <c r="J1124" s="56" t="s">
        <v>3219</v>
      </c>
      <c r="K1124" s="90">
        <v>643909</v>
      </c>
    </row>
    <row r="1125" spans="1:11" s="45" customFormat="1" ht="16.5">
      <c r="A1125" s="124" t="s">
        <v>3282</v>
      </c>
      <c r="B1125" s="31" t="s">
        <v>35</v>
      </c>
      <c r="C1125" s="32" t="s">
        <v>3220</v>
      </c>
      <c r="D1125" s="171">
        <v>42723</v>
      </c>
      <c r="E1125" s="89" t="s">
        <v>62</v>
      </c>
      <c r="F1125" s="56">
        <v>13160282</v>
      </c>
      <c r="G1125" s="171">
        <v>42723</v>
      </c>
      <c r="H1125" s="31" t="s">
        <v>3221</v>
      </c>
      <c r="I1125" s="31" t="s">
        <v>3222</v>
      </c>
      <c r="J1125" s="56" t="s">
        <v>1752</v>
      </c>
      <c r="K1125" s="90">
        <v>180000</v>
      </c>
    </row>
    <row r="1126" spans="1:11" s="45" customFormat="1" ht="16.5">
      <c r="A1126" s="124" t="s">
        <v>3282</v>
      </c>
      <c r="B1126" s="36" t="s">
        <v>260</v>
      </c>
      <c r="C1126" s="32" t="s">
        <v>238</v>
      </c>
      <c r="D1126" s="171" t="s">
        <v>238</v>
      </c>
      <c r="E1126" s="89" t="s">
        <v>61</v>
      </c>
      <c r="F1126" s="56">
        <v>13160202</v>
      </c>
      <c r="G1126" s="171">
        <v>42723</v>
      </c>
      <c r="H1126" s="31" t="s">
        <v>3223</v>
      </c>
      <c r="I1126" s="31" t="s">
        <v>360</v>
      </c>
      <c r="J1126" s="56" t="s">
        <v>361</v>
      </c>
      <c r="K1126" s="90">
        <v>131819</v>
      </c>
    </row>
    <row r="1127" spans="1:11" s="45" customFormat="1" ht="16.5">
      <c r="A1127" s="124" t="s">
        <v>3282</v>
      </c>
      <c r="B1127" s="36" t="s">
        <v>260</v>
      </c>
      <c r="C1127" s="32" t="s">
        <v>238</v>
      </c>
      <c r="D1127" s="171" t="s">
        <v>238</v>
      </c>
      <c r="E1127" s="89" t="s">
        <v>61</v>
      </c>
      <c r="F1127" s="56">
        <v>13160203</v>
      </c>
      <c r="G1127" s="171">
        <v>42723</v>
      </c>
      <c r="H1127" s="31" t="s">
        <v>3224</v>
      </c>
      <c r="I1127" s="31" t="s">
        <v>3225</v>
      </c>
      <c r="J1127" s="56" t="s">
        <v>3226</v>
      </c>
      <c r="K1127" s="90">
        <v>297024</v>
      </c>
    </row>
    <row r="1128" spans="1:11" s="45" customFormat="1" ht="16.5">
      <c r="A1128" s="124" t="s">
        <v>3282</v>
      </c>
      <c r="B1128" s="31" t="s">
        <v>33</v>
      </c>
      <c r="C1128" s="32" t="s">
        <v>238</v>
      </c>
      <c r="D1128" s="171" t="s">
        <v>238</v>
      </c>
      <c r="E1128" s="89" t="s">
        <v>61</v>
      </c>
      <c r="F1128" s="56">
        <v>13160204</v>
      </c>
      <c r="G1128" s="171">
        <v>42723</v>
      </c>
      <c r="H1128" s="31" t="s">
        <v>3223</v>
      </c>
      <c r="I1128" s="31" t="s">
        <v>360</v>
      </c>
      <c r="J1128" s="56" t="s">
        <v>361</v>
      </c>
      <c r="K1128" s="90">
        <v>20587</v>
      </c>
    </row>
    <row r="1129" spans="1:11" s="45" customFormat="1" ht="16.5">
      <c r="A1129" s="124" t="s">
        <v>3282</v>
      </c>
      <c r="B1129" s="31" t="s">
        <v>35</v>
      </c>
      <c r="C1129" s="32" t="s">
        <v>3227</v>
      </c>
      <c r="D1129" s="171">
        <v>42723</v>
      </c>
      <c r="E1129" s="89" t="s">
        <v>61</v>
      </c>
      <c r="F1129" s="56">
        <v>13160205</v>
      </c>
      <c r="G1129" s="171">
        <v>42723</v>
      </c>
      <c r="H1129" s="31" t="s">
        <v>3228</v>
      </c>
      <c r="I1129" s="31" t="s">
        <v>3229</v>
      </c>
      <c r="J1129" s="56" t="s">
        <v>2768</v>
      </c>
      <c r="K1129" s="90">
        <v>357000</v>
      </c>
    </row>
    <row r="1130" spans="1:11" s="45" customFormat="1" ht="16.5">
      <c r="A1130" s="124" t="s">
        <v>3282</v>
      </c>
      <c r="B1130" s="36" t="s">
        <v>260</v>
      </c>
      <c r="C1130" s="32" t="s">
        <v>238</v>
      </c>
      <c r="D1130" s="171" t="s">
        <v>238</v>
      </c>
      <c r="E1130" s="89" t="s">
        <v>61</v>
      </c>
      <c r="F1130" s="56">
        <v>13160206</v>
      </c>
      <c r="G1130" s="171">
        <v>42724</v>
      </c>
      <c r="H1130" s="31" t="s">
        <v>3176</v>
      </c>
      <c r="I1130" s="31" t="s">
        <v>3135</v>
      </c>
      <c r="J1130" s="56" t="s">
        <v>288</v>
      </c>
      <c r="K1130" s="90">
        <v>6134350</v>
      </c>
    </row>
    <row r="1131" spans="1:11" s="45" customFormat="1" ht="16.5">
      <c r="A1131" s="124" t="s">
        <v>3282</v>
      </c>
      <c r="B1131" s="36" t="s">
        <v>260</v>
      </c>
      <c r="C1131" s="32" t="s">
        <v>238</v>
      </c>
      <c r="D1131" s="171" t="s">
        <v>238</v>
      </c>
      <c r="E1131" s="89" t="s">
        <v>61</v>
      </c>
      <c r="F1131" s="56">
        <v>13160207</v>
      </c>
      <c r="G1131" s="171">
        <v>42724</v>
      </c>
      <c r="H1131" s="31" t="s">
        <v>3176</v>
      </c>
      <c r="I1131" s="31" t="s">
        <v>3133</v>
      </c>
      <c r="J1131" s="56" t="s">
        <v>3134</v>
      </c>
      <c r="K1131" s="90">
        <v>2404783</v>
      </c>
    </row>
    <row r="1132" spans="1:11" s="45" customFormat="1" ht="16.5">
      <c r="A1132" s="124" t="s">
        <v>3282</v>
      </c>
      <c r="B1132" s="36" t="s">
        <v>260</v>
      </c>
      <c r="C1132" s="32" t="s">
        <v>238</v>
      </c>
      <c r="D1132" s="171" t="s">
        <v>238</v>
      </c>
      <c r="E1132" s="89" t="s">
        <v>61</v>
      </c>
      <c r="F1132" s="56">
        <v>13160208</v>
      </c>
      <c r="G1132" s="171">
        <v>42724</v>
      </c>
      <c r="H1132" s="31" t="s">
        <v>3230</v>
      </c>
      <c r="I1132" s="31" t="s">
        <v>350</v>
      </c>
      <c r="J1132" s="56" t="s">
        <v>351</v>
      </c>
      <c r="K1132" s="90">
        <v>651004</v>
      </c>
    </row>
    <row r="1133" spans="1:11" s="45" customFormat="1" ht="16.5">
      <c r="A1133" s="124" t="s">
        <v>3282</v>
      </c>
      <c r="B1133" s="31" t="s">
        <v>33</v>
      </c>
      <c r="C1133" s="32" t="s">
        <v>238</v>
      </c>
      <c r="D1133" s="171" t="s">
        <v>238</v>
      </c>
      <c r="E1133" s="89" t="s">
        <v>61</v>
      </c>
      <c r="F1133" s="56">
        <v>13160209</v>
      </c>
      <c r="G1133" s="171">
        <v>42724</v>
      </c>
      <c r="H1133" s="31" t="s">
        <v>3231</v>
      </c>
      <c r="I1133" s="31" t="s">
        <v>3232</v>
      </c>
      <c r="J1133" s="56" t="s">
        <v>3233</v>
      </c>
      <c r="K1133" s="90">
        <v>609280</v>
      </c>
    </row>
    <row r="1134" spans="1:11" s="45" customFormat="1" ht="16.5">
      <c r="A1134" s="124" t="s">
        <v>3282</v>
      </c>
      <c r="B1134" s="36" t="s">
        <v>260</v>
      </c>
      <c r="C1134" s="32" t="s">
        <v>238</v>
      </c>
      <c r="D1134" s="171" t="s">
        <v>238</v>
      </c>
      <c r="E1134" s="89" t="s">
        <v>61</v>
      </c>
      <c r="F1134" s="56">
        <v>13160210</v>
      </c>
      <c r="G1134" s="171">
        <v>42724</v>
      </c>
      <c r="H1134" s="31" t="s">
        <v>3234</v>
      </c>
      <c r="I1134" s="31" t="s">
        <v>1827</v>
      </c>
      <c r="J1134" s="56" t="s">
        <v>1828</v>
      </c>
      <c r="K1134" s="90">
        <v>1338988</v>
      </c>
    </row>
    <row r="1135" spans="1:11" s="45" customFormat="1" ht="16.5">
      <c r="A1135" s="124" t="s">
        <v>3282</v>
      </c>
      <c r="B1135" s="36" t="s">
        <v>260</v>
      </c>
      <c r="C1135" s="32" t="s">
        <v>238</v>
      </c>
      <c r="D1135" s="171" t="s">
        <v>238</v>
      </c>
      <c r="E1135" s="89" t="s">
        <v>61</v>
      </c>
      <c r="F1135" s="56">
        <v>13160211</v>
      </c>
      <c r="G1135" s="171">
        <v>42724</v>
      </c>
      <c r="H1135" s="31" t="s">
        <v>3235</v>
      </c>
      <c r="I1135" s="31" t="s">
        <v>495</v>
      </c>
      <c r="J1135" s="56" t="s">
        <v>496</v>
      </c>
      <c r="K1135" s="90">
        <v>1196555</v>
      </c>
    </row>
    <row r="1136" spans="1:11" s="45" customFormat="1" ht="16.5">
      <c r="A1136" s="124" t="s">
        <v>3282</v>
      </c>
      <c r="B1136" s="31" t="s">
        <v>35</v>
      </c>
      <c r="C1136" s="32" t="s">
        <v>3236</v>
      </c>
      <c r="D1136" s="171">
        <v>42723</v>
      </c>
      <c r="E1136" s="89" t="s">
        <v>62</v>
      </c>
      <c r="F1136" s="56">
        <v>13160283</v>
      </c>
      <c r="G1136" s="171">
        <v>42725</v>
      </c>
      <c r="H1136" s="31" t="s">
        <v>3237</v>
      </c>
      <c r="I1136" s="31" t="s">
        <v>3238</v>
      </c>
      <c r="J1136" s="56" t="s">
        <v>3239</v>
      </c>
      <c r="K1136" s="90">
        <v>187500</v>
      </c>
    </row>
    <row r="1137" spans="1:11" s="45" customFormat="1" ht="16.5">
      <c r="A1137" s="124" t="s">
        <v>3282</v>
      </c>
      <c r="B1137" s="31" t="s">
        <v>35</v>
      </c>
      <c r="C1137" s="32" t="s">
        <v>3240</v>
      </c>
      <c r="D1137" s="171">
        <v>42724</v>
      </c>
      <c r="E1137" s="89" t="s">
        <v>62</v>
      </c>
      <c r="F1137" s="56">
        <v>13160284</v>
      </c>
      <c r="G1137" s="171">
        <v>42725</v>
      </c>
      <c r="H1137" s="31" t="s">
        <v>3241</v>
      </c>
      <c r="I1137" s="31" t="s">
        <v>3190</v>
      </c>
      <c r="J1137" s="56" t="s">
        <v>3191</v>
      </c>
      <c r="K1137" s="90">
        <v>60000</v>
      </c>
    </row>
    <row r="1138" spans="1:11" s="45" customFormat="1" ht="16.5">
      <c r="A1138" s="124" t="s">
        <v>3282</v>
      </c>
      <c r="B1138" s="36" t="s">
        <v>260</v>
      </c>
      <c r="C1138" s="32" t="s">
        <v>238</v>
      </c>
      <c r="D1138" s="171" t="s">
        <v>238</v>
      </c>
      <c r="E1138" s="89" t="s">
        <v>61</v>
      </c>
      <c r="F1138" s="56">
        <v>13160213</v>
      </c>
      <c r="G1138" s="171">
        <v>42725</v>
      </c>
      <c r="H1138" s="31" t="s">
        <v>3242</v>
      </c>
      <c r="I1138" s="31" t="s">
        <v>360</v>
      </c>
      <c r="J1138" s="56" t="s">
        <v>361</v>
      </c>
      <c r="K1138" s="90">
        <v>569261</v>
      </c>
    </row>
    <row r="1139" spans="1:11" s="45" customFormat="1" ht="16.5">
      <c r="A1139" s="124" t="s">
        <v>3282</v>
      </c>
      <c r="B1139" s="31" t="s">
        <v>33</v>
      </c>
      <c r="C1139" s="32" t="s">
        <v>238</v>
      </c>
      <c r="D1139" s="171" t="s">
        <v>238</v>
      </c>
      <c r="E1139" s="89" t="s">
        <v>61</v>
      </c>
      <c r="F1139" s="56">
        <v>13160214</v>
      </c>
      <c r="G1139" s="171">
        <v>42725</v>
      </c>
      <c r="H1139" s="31" t="s">
        <v>3242</v>
      </c>
      <c r="I1139" s="31" t="s">
        <v>360</v>
      </c>
      <c r="J1139" s="56" t="s">
        <v>361</v>
      </c>
      <c r="K1139" s="90">
        <v>22015</v>
      </c>
    </row>
    <row r="1140" spans="1:11" s="45" customFormat="1" ht="16.5">
      <c r="A1140" s="124" t="s">
        <v>3282</v>
      </c>
      <c r="B1140" s="31" t="s">
        <v>35</v>
      </c>
      <c r="C1140" s="32" t="s">
        <v>3243</v>
      </c>
      <c r="D1140" s="171">
        <v>42726</v>
      </c>
      <c r="E1140" s="89" t="s">
        <v>62</v>
      </c>
      <c r="F1140" s="56">
        <v>13160285</v>
      </c>
      <c r="G1140" s="171">
        <v>42726</v>
      </c>
      <c r="H1140" s="31" t="s">
        <v>3244</v>
      </c>
      <c r="I1140" s="31" t="s">
        <v>3245</v>
      </c>
      <c r="J1140" s="56" t="s">
        <v>3246</v>
      </c>
      <c r="K1140" s="90">
        <v>629000</v>
      </c>
    </row>
    <row r="1141" spans="1:11" s="45" customFormat="1" ht="16.5">
      <c r="A1141" s="124" t="s">
        <v>3282</v>
      </c>
      <c r="B1141" s="36" t="s">
        <v>260</v>
      </c>
      <c r="C1141" s="32" t="s">
        <v>238</v>
      </c>
      <c r="D1141" s="171" t="s">
        <v>238</v>
      </c>
      <c r="E1141" s="89" t="s">
        <v>61</v>
      </c>
      <c r="F1141" s="56">
        <v>13160217</v>
      </c>
      <c r="G1141" s="171">
        <v>42726</v>
      </c>
      <c r="H1141" s="31" t="s">
        <v>3247</v>
      </c>
      <c r="I1141" s="31" t="s">
        <v>3135</v>
      </c>
      <c r="J1141" s="56" t="s">
        <v>288</v>
      </c>
      <c r="K1141" s="90">
        <v>6851241</v>
      </c>
    </row>
    <row r="1142" spans="1:11" s="45" customFormat="1" ht="16.5">
      <c r="A1142" s="124" t="s">
        <v>3282</v>
      </c>
      <c r="B1142" s="36" t="s">
        <v>260</v>
      </c>
      <c r="C1142" s="32" t="s">
        <v>238</v>
      </c>
      <c r="D1142" s="171" t="s">
        <v>238</v>
      </c>
      <c r="E1142" s="89" t="s">
        <v>61</v>
      </c>
      <c r="F1142" s="56">
        <v>13160218</v>
      </c>
      <c r="G1142" s="171">
        <v>42726</v>
      </c>
      <c r="H1142" s="31" t="s">
        <v>3248</v>
      </c>
      <c r="I1142" s="31" t="s">
        <v>1788</v>
      </c>
      <c r="J1142" s="56" t="s">
        <v>1789</v>
      </c>
      <c r="K1142" s="90">
        <v>347985</v>
      </c>
    </row>
    <row r="1143" spans="1:11" s="45" customFormat="1" ht="16.5">
      <c r="A1143" s="124" t="s">
        <v>3282</v>
      </c>
      <c r="B1143" s="36" t="s">
        <v>260</v>
      </c>
      <c r="C1143" s="32" t="s">
        <v>238</v>
      </c>
      <c r="D1143" s="171" t="s">
        <v>238</v>
      </c>
      <c r="E1143" s="89" t="s">
        <v>62</v>
      </c>
      <c r="F1143" s="56">
        <v>13160286</v>
      </c>
      <c r="G1143" s="171">
        <v>42726</v>
      </c>
      <c r="H1143" s="31" t="s">
        <v>3249</v>
      </c>
      <c r="I1143" s="31" t="s">
        <v>3181</v>
      </c>
      <c r="J1143" s="56" t="s">
        <v>3182</v>
      </c>
      <c r="K1143" s="90">
        <v>231488</v>
      </c>
    </row>
    <row r="1144" spans="1:11" s="45" customFormat="1" ht="16.5">
      <c r="A1144" s="124" t="s">
        <v>3282</v>
      </c>
      <c r="B1144" s="31" t="s">
        <v>35</v>
      </c>
      <c r="C1144" s="32" t="s">
        <v>3250</v>
      </c>
      <c r="D1144" s="171">
        <v>42727</v>
      </c>
      <c r="E1144" s="89" t="s">
        <v>61</v>
      </c>
      <c r="F1144" s="56">
        <v>13160219</v>
      </c>
      <c r="G1144" s="171">
        <v>42727</v>
      </c>
      <c r="H1144" s="31" t="s">
        <v>3251</v>
      </c>
      <c r="I1144" s="31" t="s">
        <v>3159</v>
      </c>
      <c r="J1144" s="56" t="s">
        <v>3160</v>
      </c>
      <c r="K1144" s="90">
        <v>391272</v>
      </c>
    </row>
    <row r="1145" spans="1:11" s="45" customFormat="1" ht="16.5">
      <c r="A1145" s="124" t="s">
        <v>3282</v>
      </c>
      <c r="B1145" s="36" t="s">
        <v>260</v>
      </c>
      <c r="C1145" s="32" t="s">
        <v>238</v>
      </c>
      <c r="D1145" s="171" t="s">
        <v>238</v>
      </c>
      <c r="E1145" s="89" t="s">
        <v>62</v>
      </c>
      <c r="F1145" s="56">
        <v>13160287</v>
      </c>
      <c r="G1145" s="171">
        <v>42727</v>
      </c>
      <c r="H1145" s="31" t="s">
        <v>3252</v>
      </c>
      <c r="I1145" s="31" t="s">
        <v>3178</v>
      </c>
      <c r="J1145" s="56" t="s">
        <v>3179</v>
      </c>
      <c r="K1145" s="90">
        <v>16285</v>
      </c>
    </row>
    <row r="1146" spans="1:11" s="45" customFormat="1" ht="16.5">
      <c r="A1146" s="124" t="s">
        <v>3282</v>
      </c>
      <c r="B1146" s="36" t="s">
        <v>260</v>
      </c>
      <c r="C1146" s="32" t="s">
        <v>238</v>
      </c>
      <c r="D1146" s="171" t="s">
        <v>238</v>
      </c>
      <c r="E1146" s="89" t="s">
        <v>62</v>
      </c>
      <c r="F1146" s="56">
        <v>13160288</v>
      </c>
      <c r="G1146" s="171">
        <v>42727</v>
      </c>
      <c r="H1146" s="31" t="s">
        <v>3252</v>
      </c>
      <c r="I1146" s="31" t="s">
        <v>3181</v>
      </c>
      <c r="J1146" s="56" t="s">
        <v>3182</v>
      </c>
      <c r="K1146" s="90">
        <v>13446</v>
      </c>
    </row>
    <row r="1147" spans="1:11" s="45" customFormat="1" ht="16.5">
      <c r="A1147" s="124" t="s">
        <v>3282</v>
      </c>
      <c r="B1147" s="31" t="s">
        <v>33</v>
      </c>
      <c r="C1147" s="32" t="s">
        <v>238</v>
      </c>
      <c r="D1147" s="171" t="s">
        <v>238</v>
      </c>
      <c r="E1147" s="89" t="s">
        <v>62</v>
      </c>
      <c r="F1147" s="56">
        <v>13160289</v>
      </c>
      <c r="G1147" s="171">
        <v>42730</v>
      </c>
      <c r="H1147" s="31" t="s">
        <v>3253</v>
      </c>
      <c r="I1147" s="31" t="s">
        <v>3137</v>
      </c>
      <c r="J1147" s="56" t="s">
        <v>3138</v>
      </c>
      <c r="K1147" s="90">
        <v>41600</v>
      </c>
    </row>
    <row r="1148" spans="1:11" s="45" customFormat="1" ht="16.5">
      <c r="A1148" s="124" t="s">
        <v>3282</v>
      </c>
      <c r="B1148" s="36" t="s">
        <v>260</v>
      </c>
      <c r="C1148" s="32" t="s">
        <v>238</v>
      </c>
      <c r="D1148" s="171" t="s">
        <v>238</v>
      </c>
      <c r="E1148" s="89" t="s">
        <v>61</v>
      </c>
      <c r="F1148" s="56">
        <v>13160220</v>
      </c>
      <c r="G1148" s="171">
        <v>42730</v>
      </c>
      <c r="H1148" s="31" t="s">
        <v>3254</v>
      </c>
      <c r="I1148" s="31" t="s">
        <v>3255</v>
      </c>
      <c r="J1148" s="56" t="s">
        <v>3256</v>
      </c>
      <c r="K1148" s="90">
        <v>999718</v>
      </c>
    </row>
    <row r="1149" spans="1:11" s="45" customFormat="1" ht="16.5">
      <c r="A1149" s="124" t="s">
        <v>3282</v>
      </c>
      <c r="B1149" s="31" t="s">
        <v>35</v>
      </c>
      <c r="C1149" s="32" t="s">
        <v>3257</v>
      </c>
      <c r="D1149" s="171">
        <v>42724</v>
      </c>
      <c r="E1149" s="89" t="s">
        <v>62</v>
      </c>
      <c r="F1149" s="56">
        <v>13160290</v>
      </c>
      <c r="G1149" s="171">
        <v>42731</v>
      </c>
      <c r="H1149" s="31" t="s">
        <v>3258</v>
      </c>
      <c r="I1149" s="31" t="s">
        <v>3171</v>
      </c>
      <c r="J1149" s="56" t="s">
        <v>3172</v>
      </c>
      <c r="K1149" s="90">
        <v>733040</v>
      </c>
    </row>
    <row r="1150" spans="1:11" s="45" customFormat="1" ht="16.5">
      <c r="A1150" s="124" t="s">
        <v>3282</v>
      </c>
      <c r="B1150" s="31" t="s">
        <v>35</v>
      </c>
      <c r="C1150" s="32" t="s">
        <v>3257</v>
      </c>
      <c r="D1150" s="171">
        <v>42724</v>
      </c>
      <c r="E1150" s="89" t="s">
        <v>61</v>
      </c>
      <c r="F1150" s="56">
        <v>13160222</v>
      </c>
      <c r="G1150" s="171">
        <v>42731</v>
      </c>
      <c r="H1150" s="31" t="s">
        <v>3259</v>
      </c>
      <c r="I1150" s="31" t="s">
        <v>3171</v>
      </c>
      <c r="J1150" s="56" t="s">
        <v>3172</v>
      </c>
      <c r="K1150" s="90">
        <v>2230060</v>
      </c>
    </row>
    <row r="1151" spans="1:11" s="45" customFormat="1" ht="16.5">
      <c r="A1151" s="124" t="s">
        <v>3282</v>
      </c>
      <c r="B1151" s="31" t="s">
        <v>35</v>
      </c>
      <c r="C1151" s="32" t="s">
        <v>3257</v>
      </c>
      <c r="D1151" s="171">
        <v>42724</v>
      </c>
      <c r="E1151" s="89" t="s">
        <v>61</v>
      </c>
      <c r="F1151" s="56">
        <v>13160223</v>
      </c>
      <c r="G1151" s="171">
        <v>42731</v>
      </c>
      <c r="H1151" s="31" t="s">
        <v>3260</v>
      </c>
      <c r="I1151" s="31" t="s">
        <v>3171</v>
      </c>
      <c r="J1151" s="56" t="s">
        <v>3172</v>
      </c>
      <c r="K1151" s="90">
        <v>195160</v>
      </c>
    </row>
    <row r="1152" spans="1:11" s="45" customFormat="1" ht="16.5">
      <c r="A1152" s="124" t="s">
        <v>3282</v>
      </c>
      <c r="B1152" s="36" t="s">
        <v>260</v>
      </c>
      <c r="C1152" s="32" t="s">
        <v>238</v>
      </c>
      <c r="D1152" s="171" t="s">
        <v>238</v>
      </c>
      <c r="E1152" s="89" t="s">
        <v>61</v>
      </c>
      <c r="F1152" s="56">
        <v>13160224</v>
      </c>
      <c r="G1152" s="171">
        <v>42733</v>
      </c>
      <c r="H1152" s="31" t="s">
        <v>3261</v>
      </c>
      <c r="I1152" s="31" t="s">
        <v>3135</v>
      </c>
      <c r="J1152" s="56" t="s">
        <v>288</v>
      </c>
      <c r="K1152" s="90">
        <v>1096198</v>
      </c>
    </row>
    <row r="1153" spans="1:11" s="45" customFormat="1" ht="16.5">
      <c r="A1153" s="124" t="s">
        <v>3282</v>
      </c>
      <c r="B1153" s="31" t="s">
        <v>33</v>
      </c>
      <c r="C1153" s="32" t="s">
        <v>238</v>
      </c>
      <c r="D1153" s="171" t="s">
        <v>238</v>
      </c>
      <c r="E1153" s="89" t="s">
        <v>61</v>
      </c>
      <c r="F1153" s="56">
        <v>13160225</v>
      </c>
      <c r="G1153" s="171">
        <v>42734</v>
      </c>
      <c r="H1153" s="31" t="s">
        <v>3262</v>
      </c>
      <c r="I1153" s="31" t="s">
        <v>2238</v>
      </c>
      <c r="J1153" s="56" t="s">
        <v>2239</v>
      </c>
      <c r="K1153" s="90">
        <v>51212</v>
      </c>
    </row>
    <row r="1154" spans="1:11" s="45" customFormat="1" ht="16.5">
      <c r="A1154" s="124" t="s">
        <v>3282</v>
      </c>
      <c r="B1154" s="31" t="s">
        <v>35</v>
      </c>
      <c r="C1154" s="32" t="s">
        <v>3263</v>
      </c>
      <c r="D1154" s="171">
        <v>42719</v>
      </c>
      <c r="E1154" s="89" t="s">
        <v>238</v>
      </c>
      <c r="F1154" s="56" t="s">
        <v>238</v>
      </c>
      <c r="G1154" s="171" t="s">
        <v>238</v>
      </c>
      <c r="H1154" s="31" t="s">
        <v>3264</v>
      </c>
      <c r="I1154" s="31" t="s">
        <v>3265</v>
      </c>
      <c r="J1154" s="56" t="s">
        <v>3266</v>
      </c>
      <c r="K1154" s="90">
        <v>1034151</v>
      </c>
    </row>
    <row r="1155" spans="1:11" s="45" customFormat="1" ht="16.5">
      <c r="A1155" s="124" t="s">
        <v>3282</v>
      </c>
      <c r="B1155" s="31" t="s">
        <v>2139</v>
      </c>
      <c r="C1155" s="32" t="s">
        <v>238</v>
      </c>
      <c r="D1155" s="171" t="s">
        <v>238</v>
      </c>
      <c r="E1155" s="89" t="s">
        <v>57</v>
      </c>
      <c r="F1155" s="56">
        <v>66349</v>
      </c>
      <c r="G1155" s="171">
        <v>42734</v>
      </c>
      <c r="H1155" s="31" t="s">
        <v>3267</v>
      </c>
      <c r="I1155" s="31" t="s">
        <v>3268</v>
      </c>
      <c r="J1155" s="56" t="s">
        <v>3269</v>
      </c>
      <c r="K1155" s="90">
        <v>1680645</v>
      </c>
    </row>
    <row r="1156" spans="1:11" s="45" customFormat="1" ht="16.5">
      <c r="A1156" s="124" t="s">
        <v>3282</v>
      </c>
      <c r="B1156" s="31" t="s">
        <v>2139</v>
      </c>
      <c r="C1156" s="32" t="s">
        <v>238</v>
      </c>
      <c r="D1156" s="171" t="s">
        <v>238</v>
      </c>
      <c r="E1156" s="89" t="s">
        <v>57</v>
      </c>
      <c r="F1156" s="56">
        <v>16822488</v>
      </c>
      <c r="G1156" s="171">
        <v>42725</v>
      </c>
      <c r="H1156" s="31" t="s">
        <v>3270</v>
      </c>
      <c r="I1156" s="31" t="s">
        <v>3271</v>
      </c>
      <c r="J1156" s="56" t="s">
        <v>437</v>
      </c>
      <c r="K1156" s="90">
        <v>12631036</v>
      </c>
    </row>
    <row r="1157" spans="1:11" s="45" customFormat="1" ht="16.5">
      <c r="A1157" s="124" t="s">
        <v>3282</v>
      </c>
      <c r="B1157" s="31" t="s">
        <v>2139</v>
      </c>
      <c r="C1157" s="32" t="s">
        <v>238</v>
      </c>
      <c r="D1157" s="171" t="s">
        <v>238</v>
      </c>
      <c r="E1157" s="89" t="s">
        <v>57</v>
      </c>
      <c r="F1157" s="56">
        <v>8297</v>
      </c>
      <c r="G1157" s="171">
        <v>42719</v>
      </c>
      <c r="H1157" s="31" t="s">
        <v>3272</v>
      </c>
      <c r="I1157" s="31" t="s">
        <v>3273</v>
      </c>
      <c r="J1157" s="56" t="s">
        <v>3274</v>
      </c>
      <c r="K1157" s="90">
        <v>395945</v>
      </c>
    </row>
    <row r="1158" spans="1:11" s="45" customFormat="1" ht="16.5">
      <c r="A1158" s="124" t="s">
        <v>3282</v>
      </c>
      <c r="B1158" s="31" t="s">
        <v>2139</v>
      </c>
      <c r="C1158" s="32" t="s">
        <v>238</v>
      </c>
      <c r="D1158" s="171" t="s">
        <v>238</v>
      </c>
      <c r="E1158" s="89" t="s">
        <v>57</v>
      </c>
      <c r="F1158" s="56" t="s">
        <v>3275</v>
      </c>
      <c r="G1158" s="171">
        <v>42704</v>
      </c>
      <c r="H1158" s="31" t="s">
        <v>3276</v>
      </c>
      <c r="I1158" s="31" t="s">
        <v>862</v>
      </c>
      <c r="J1158" s="56" t="s">
        <v>65</v>
      </c>
      <c r="K1158" s="90">
        <v>1210620</v>
      </c>
    </row>
    <row r="1159" spans="1:11" s="45" customFormat="1" ht="16.5">
      <c r="A1159" s="124" t="s">
        <v>3282</v>
      </c>
      <c r="B1159" s="31" t="s">
        <v>2139</v>
      </c>
      <c r="C1159" s="32" t="s">
        <v>238</v>
      </c>
      <c r="D1159" s="171" t="s">
        <v>238</v>
      </c>
      <c r="E1159" s="89" t="s">
        <v>57</v>
      </c>
      <c r="F1159" s="56" t="s">
        <v>3277</v>
      </c>
      <c r="G1159" s="171">
        <v>42730</v>
      </c>
      <c r="H1159" s="31" t="s">
        <v>3276</v>
      </c>
      <c r="I1159" s="31" t="s">
        <v>862</v>
      </c>
      <c r="J1159" s="56" t="s">
        <v>65</v>
      </c>
      <c r="K1159" s="90">
        <v>38907</v>
      </c>
    </row>
    <row r="1160" spans="1:11" s="45" customFormat="1" ht="16.5">
      <c r="A1160" s="124" t="s">
        <v>3282</v>
      </c>
      <c r="B1160" s="31" t="s">
        <v>2139</v>
      </c>
      <c r="C1160" s="32" t="s">
        <v>238</v>
      </c>
      <c r="D1160" s="171" t="s">
        <v>238</v>
      </c>
      <c r="E1160" s="89" t="s">
        <v>57</v>
      </c>
      <c r="F1160" s="56">
        <v>6366575</v>
      </c>
      <c r="G1160" s="171">
        <v>42696</v>
      </c>
      <c r="H1160" s="31" t="s">
        <v>3278</v>
      </c>
      <c r="I1160" s="31" t="s">
        <v>3279</v>
      </c>
      <c r="J1160" s="56" t="s">
        <v>2297</v>
      </c>
      <c r="K1160" s="90">
        <v>5625840</v>
      </c>
    </row>
    <row r="1161" spans="1:11" s="45" customFormat="1" ht="16.5">
      <c r="A1161" s="124" t="s">
        <v>3282</v>
      </c>
      <c r="B1161" s="31" t="s">
        <v>2139</v>
      </c>
      <c r="C1161" s="32" t="s">
        <v>238</v>
      </c>
      <c r="D1161" s="171" t="s">
        <v>238</v>
      </c>
      <c r="E1161" s="89" t="s">
        <v>57</v>
      </c>
      <c r="F1161" s="56">
        <v>6367049</v>
      </c>
      <c r="G1161" s="171">
        <v>42720</v>
      </c>
      <c r="H1161" s="31" t="s">
        <v>3280</v>
      </c>
      <c r="I1161" s="31" t="s">
        <v>3279</v>
      </c>
      <c r="J1161" s="56" t="s">
        <v>2297</v>
      </c>
      <c r="K1161" s="90">
        <v>5636995</v>
      </c>
    </row>
    <row r="1162" spans="1:11" s="45" customFormat="1" ht="16.5">
      <c r="A1162" s="124" t="s">
        <v>3282</v>
      </c>
      <c r="B1162" s="31" t="s">
        <v>2139</v>
      </c>
      <c r="C1162" s="32" t="s">
        <v>238</v>
      </c>
      <c r="D1162" s="171" t="s">
        <v>238</v>
      </c>
      <c r="E1162" s="89" t="s">
        <v>57</v>
      </c>
      <c r="F1162" s="56">
        <v>6367088</v>
      </c>
      <c r="G1162" s="171">
        <v>42720</v>
      </c>
      <c r="H1162" s="31" t="s">
        <v>3281</v>
      </c>
      <c r="I1162" s="31" t="s">
        <v>3279</v>
      </c>
      <c r="J1162" s="56" t="s">
        <v>2297</v>
      </c>
      <c r="K1162" s="90">
        <v>5644183</v>
      </c>
    </row>
    <row r="1163" spans="1:11" s="45" customFormat="1" ht="33">
      <c r="A1163" s="30" t="s">
        <v>3124</v>
      </c>
      <c r="B1163" s="35" t="s">
        <v>33</v>
      </c>
      <c r="C1163" s="165" t="s">
        <v>238</v>
      </c>
      <c r="D1163" s="41" t="s">
        <v>238</v>
      </c>
      <c r="E1163" s="124" t="s">
        <v>62</v>
      </c>
      <c r="F1163" s="165">
        <v>14160311</v>
      </c>
      <c r="G1163" s="41">
        <v>42709</v>
      </c>
      <c r="H1163" s="35" t="s">
        <v>1474</v>
      </c>
      <c r="I1163" s="182" t="s">
        <v>1475</v>
      </c>
      <c r="J1163" s="181" t="s">
        <v>1476</v>
      </c>
      <c r="K1163" s="43">
        <v>1634160</v>
      </c>
    </row>
    <row r="1164" spans="1:11" s="45" customFormat="1" ht="33">
      <c r="A1164" s="30" t="s">
        <v>3124</v>
      </c>
      <c r="B1164" s="36" t="s">
        <v>260</v>
      </c>
      <c r="C1164" s="165" t="s">
        <v>238</v>
      </c>
      <c r="D1164" s="41" t="s">
        <v>238</v>
      </c>
      <c r="E1164" s="124" t="s">
        <v>61</v>
      </c>
      <c r="F1164" s="165">
        <v>14160210</v>
      </c>
      <c r="G1164" s="41">
        <v>42709</v>
      </c>
      <c r="H1164" s="35" t="s">
        <v>1477</v>
      </c>
      <c r="I1164" s="182" t="s">
        <v>1478</v>
      </c>
      <c r="J1164" s="181" t="s">
        <v>1479</v>
      </c>
      <c r="K1164" s="43">
        <v>243625</v>
      </c>
    </row>
    <row r="1165" spans="1:11" s="45" customFormat="1" ht="33">
      <c r="A1165" s="30" t="s">
        <v>3124</v>
      </c>
      <c r="B1165" s="35" t="s">
        <v>33</v>
      </c>
      <c r="C1165" s="165" t="s">
        <v>238</v>
      </c>
      <c r="D1165" s="41" t="s">
        <v>238</v>
      </c>
      <c r="E1165" s="124" t="s">
        <v>62</v>
      </c>
      <c r="F1165" s="165">
        <v>14160312</v>
      </c>
      <c r="G1165" s="41">
        <v>42709</v>
      </c>
      <c r="H1165" s="35" t="s">
        <v>1480</v>
      </c>
      <c r="I1165" s="182" t="s">
        <v>1481</v>
      </c>
      <c r="J1165" s="183" t="s">
        <v>1482</v>
      </c>
      <c r="K1165" s="43">
        <v>2016200</v>
      </c>
    </row>
    <row r="1166" spans="1:11" s="45" customFormat="1" ht="33">
      <c r="A1166" s="30" t="s">
        <v>3124</v>
      </c>
      <c r="B1166" s="36" t="s">
        <v>35</v>
      </c>
      <c r="C1166" s="165" t="s">
        <v>1483</v>
      </c>
      <c r="D1166" s="41">
        <v>39294</v>
      </c>
      <c r="E1166" s="124" t="s">
        <v>62</v>
      </c>
      <c r="F1166" s="165">
        <v>14160313</v>
      </c>
      <c r="G1166" s="41">
        <v>42710</v>
      </c>
      <c r="H1166" s="35" t="s">
        <v>1484</v>
      </c>
      <c r="I1166" s="184" t="s">
        <v>1485</v>
      </c>
      <c r="J1166" s="181" t="s">
        <v>1486</v>
      </c>
      <c r="K1166" s="43">
        <v>110181</v>
      </c>
    </row>
    <row r="1167" spans="1:11" s="45" customFormat="1" ht="33">
      <c r="A1167" s="30" t="s">
        <v>3124</v>
      </c>
      <c r="B1167" s="36" t="s">
        <v>35</v>
      </c>
      <c r="C1167" s="165" t="s">
        <v>1487</v>
      </c>
      <c r="D1167" s="41">
        <v>42703</v>
      </c>
      <c r="E1167" s="124" t="s">
        <v>62</v>
      </c>
      <c r="F1167" s="165">
        <v>14160315</v>
      </c>
      <c r="G1167" s="41">
        <v>42711</v>
      </c>
      <c r="H1167" s="35" t="s">
        <v>1488</v>
      </c>
      <c r="I1167" s="182" t="s">
        <v>1489</v>
      </c>
      <c r="J1167" s="181" t="s">
        <v>1490</v>
      </c>
      <c r="K1167" s="43">
        <v>265000</v>
      </c>
    </row>
    <row r="1168" spans="1:11" s="45" customFormat="1" ht="33">
      <c r="A1168" s="30" t="s">
        <v>3124</v>
      </c>
      <c r="B1168" s="35" t="s">
        <v>3</v>
      </c>
      <c r="C1168" s="165" t="s">
        <v>238</v>
      </c>
      <c r="D1168" s="41" t="s">
        <v>238</v>
      </c>
      <c r="E1168" s="124" t="s">
        <v>62</v>
      </c>
      <c r="F1168" s="165">
        <v>14160316</v>
      </c>
      <c r="G1168" s="41">
        <v>42711</v>
      </c>
      <c r="H1168" s="35" t="s">
        <v>1491</v>
      </c>
      <c r="I1168" s="182" t="s">
        <v>252</v>
      </c>
      <c r="J1168" s="181" t="s">
        <v>253</v>
      </c>
      <c r="K1168" s="43">
        <v>275760</v>
      </c>
    </row>
    <row r="1169" spans="1:11" s="45" customFormat="1" ht="33">
      <c r="A1169" s="30" t="s">
        <v>3124</v>
      </c>
      <c r="B1169" s="35" t="s">
        <v>3</v>
      </c>
      <c r="C1169" s="165" t="s">
        <v>238</v>
      </c>
      <c r="D1169" s="41" t="s">
        <v>238</v>
      </c>
      <c r="E1169" s="124" t="s">
        <v>62</v>
      </c>
      <c r="F1169" s="165">
        <v>14160317</v>
      </c>
      <c r="G1169" s="41">
        <v>42711</v>
      </c>
      <c r="H1169" s="35" t="s">
        <v>1492</v>
      </c>
      <c r="I1169" s="182" t="s">
        <v>1493</v>
      </c>
      <c r="J1169" s="181" t="s">
        <v>309</v>
      </c>
      <c r="K1169" s="43">
        <v>1381140</v>
      </c>
    </row>
    <row r="1170" spans="1:11" s="45" customFormat="1" ht="33">
      <c r="A1170" s="30" t="s">
        <v>3124</v>
      </c>
      <c r="B1170" s="36" t="s">
        <v>260</v>
      </c>
      <c r="C1170" s="165" t="s">
        <v>238</v>
      </c>
      <c r="D1170" s="41" t="s">
        <v>238</v>
      </c>
      <c r="E1170" s="124" t="s">
        <v>61</v>
      </c>
      <c r="F1170" s="165">
        <v>14160212</v>
      </c>
      <c r="G1170" s="41">
        <v>42711</v>
      </c>
      <c r="H1170" s="35" t="s">
        <v>1494</v>
      </c>
      <c r="I1170" s="182" t="s">
        <v>1495</v>
      </c>
      <c r="J1170" s="181" t="s">
        <v>496</v>
      </c>
      <c r="K1170" s="43">
        <v>1586612</v>
      </c>
    </row>
    <row r="1171" spans="1:11" s="45" customFormat="1" ht="33">
      <c r="A1171" s="30" t="s">
        <v>3124</v>
      </c>
      <c r="B1171" s="36" t="s">
        <v>260</v>
      </c>
      <c r="C1171" s="165" t="s">
        <v>238</v>
      </c>
      <c r="D1171" s="41" t="s">
        <v>238</v>
      </c>
      <c r="E1171" s="124" t="s">
        <v>61</v>
      </c>
      <c r="F1171" s="165">
        <v>14160213</v>
      </c>
      <c r="G1171" s="41">
        <v>42711</v>
      </c>
      <c r="H1171" s="35" t="s">
        <v>1496</v>
      </c>
      <c r="I1171" s="182" t="s">
        <v>1497</v>
      </c>
      <c r="J1171" s="181" t="s">
        <v>1498</v>
      </c>
      <c r="K1171" s="43">
        <v>338982</v>
      </c>
    </row>
    <row r="1172" spans="1:11" s="45" customFormat="1" ht="33">
      <c r="A1172" s="30" t="s">
        <v>3124</v>
      </c>
      <c r="B1172" s="36" t="s">
        <v>59</v>
      </c>
      <c r="C1172" s="165" t="s">
        <v>1499</v>
      </c>
      <c r="D1172" s="41">
        <v>42710</v>
      </c>
      <c r="E1172" s="124" t="s">
        <v>62</v>
      </c>
      <c r="F1172" s="165">
        <v>14160318</v>
      </c>
      <c r="G1172" s="41">
        <v>42713</v>
      </c>
      <c r="H1172" s="35" t="s">
        <v>1500</v>
      </c>
      <c r="I1172" s="182" t="s">
        <v>1501</v>
      </c>
      <c r="J1172" s="181" t="s">
        <v>1502</v>
      </c>
      <c r="K1172" s="43">
        <v>7997800</v>
      </c>
    </row>
    <row r="1173" spans="1:11" s="45" customFormat="1" ht="33">
      <c r="A1173" s="30" t="s">
        <v>3124</v>
      </c>
      <c r="B1173" s="36" t="s">
        <v>260</v>
      </c>
      <c r="C1173" s="165" t="s">
        <v>238</v>
      </c>
      <c r="D1173" s="41" t="s">
        <v>238</v>
      </c>
      <c r="E1173" s="124" t="s">
        <v>61</v>
      </c>
      <c r="F1173" s="165">
        <v>14160214</v>
      </c>
      <c r="G1173" s="41">
        <v>42713</v>
      </c>
      <c r="H1173" s="35" t="s">
        <v>1503</v>
      </c>
      <c r="I1173" s="184" t="s">
        <v>1504</v>
      </c>
      <c r="J1173" s="181" t="s">
        <v>1505</v>
      </c>
      <c r="K1173" s="43">
        <v>787394</v>
      </c>
    </row>
    <row r="1174" spans="1:11" s="45" customFormat="1" ht="33">
      <c r="A1174" s="30" t="s">
        <v>3124</v>
      </c>
      <c r="B1174" s="35" t="s">
        <v>33</v>
      </c>
      <c r="C1174" s="165" t="s">
        <v>238</v>
      </c>
      <c r="D1174" s="41" t="s">
        <v>238</v>
      </c>
      <c r="E1174" s="124" t="s">
        <v>62</v>
      </c>
      <c r="F1174" s="165">
        <v>14160319</v>
      </c>
      <c r="G1174" s="41">
        <v>42713</v>
      </c>
      <c r="H1174" s="35" t="s">
        <v>1506</v>
      </c>
      <c r="I1174" s="182" t="s">
        <v>1507</v>
      </c>
      <c r="J1174" s="181" t="s">
        <v>1508</v>
      </c>
      <c r="K1174" s="43">
        <v>27085</v>
      </c>
    </row>
    <row r="1175" spans="1:11" s="45" customFormat="1" ht="16.5">
      <c r="A1175" s="30" t="s">
        <v>3124</v>
      </c>
      <c r="B1175" s="36" t="s">
        <v>260</v>
      </c>
      <c r="C1175" s="165" t="s">
        <v>238</v>
      </c>
      <c r="D1175" s="41" t="s">
        <v>238</v>
      </c>
      <c r="E1175" s="124" t="s">
        <v>61</v>
      </c>
      <c r="F1175" s="165">
        <v>14160216</v>
      </c>
      <c r="G1175" s="41">
        <v>42713</v>
      </c>
      <c r="H1175" s="35" t="s">
        <v>1509</v>
      </c>
      <c r="I1175" s="182" t="s">
        <v>1510</v>
      </c>
      <c r="J1175" s="181" t="s">
        <v>1511</v>
      </c>
      <c r="K1175" s="43">
        <v>305663</v>
      </c>
    </row>
    <row r="1176" spans="1:11" s="45" customFormat="1" ht="33">
      <c r="A1176" s="30" t="s">
        <v>3124</v>
      </c>
      <c r="B1176" s="36" t="s">
        <v>21</v>
      </c>
      <c r="C1176" s="165" t="s">
        <v>1512</v>
      </c>
      <c r="D1176" s="41">
        <v>42668</v>
      </c>
      <c r="E1176" s="124" t="s">
        <v>62</v>
      </c>
      <c r="F1176" s="37">
        <v>14160217</v>
      </c>
      <c r="G1176" s="41">
        <v>42713</v>
      </c>
      <c r="H1176" s="35" t="s">
        <v>1513</v>
      </c>
      <c r="I1176" s="182" t="s">
        <v>1501</v>
      </c>
      <c r="J1176" s="181" t="s">
        <v>1502</v>
      </c>
      <c r="K1176" s="43">
        <v>88980051</v>
      </c>
    </row>
    <row r="1177" spans="1:11" s="45" customFormat="1" ht="33">
      <c r="A1177" s="30" t="s">
        <v>3124</v>
      </c>
      <c r="B1177" s="35" t="s">
        <v>3</v>
      </c>
      <c r="C1177" s="165" t="s">
        <v>238</v>
      </c>
      <c r="D1177" s="41" t="s">
        <v>238</v>
      </c>
      <c r="E1177" s="124" t="s">
        <v>62</v>
      </c>
      <c r="F1177" s="165">
        <v>14160320</v>
      </c>
      <c r="G1177" s="41">
        <v>42713</v>
      </c>
      <c r="H1177" s="35" t="s">
        <v>1514</v>
      </c>
      <c r="I1177" s="182" t="s">
        <v>1493</v>
      </c>
      <c r="J1177" s="181" t="s">
        <v>309</v>
      </c>
      <c r="K1177" s="43">
        <v>778543</v>
      </c>
    </row>
    <row r="1178" spans="1:11" s="45" customFormat="1" ht="16.5">
      <c r="A1178" s="30" t="s">
        <v>3124</v>
      </c>
      <c r="B1178" s="36" t="s">
        <v>260</v>
      </c>
      <c r="C1178" s="165" t="s">
        <v>238</v>
      </c>
      <c r="D1178" s="41" t="s">
        <v>238</v>
      </c>
      <c r="E1178" s="124" t="s">
        <v>61</v>
      </c>
      <c r="F1178" s="165">
        <v>14160218</v>
      </c>
      <c r="G1178" s="41">
        <v>42713</v>
      </c>
      <c r="H1178" s="35" t="s">
        <v>1509</v>
      </c>
      <c r="I1178" s="182" t="s">
        <v>290</v>
      </c>
      <c r="J1178" s="181" t="s">
        <v>291</v>
      </c>
      <c r="K1178" s="43">
        <v>2008789</v>
      </c>
    </row>
    <row r="1179" spans="1:11" s="45" customFormat="1" ht="16.5">
      <c r="A1179" s="30" t="s">
        <v>3124</v>
      </c>
      <c r="B1179" s="36" t="s">
        <v>260</v>
      </c>
      <c r="C1179" s="165" t="s">
        <v>238</v>
      </c>
      <c r="D1179" s="41" t="s">
        <v>238</v>
      </c>
      <c r="E1179" s="124" t="s">
        <v>61</v>
      </c>
      <c r="F1179" s="165">
        <v>14160219</v>
      </c>
      <c r="G1179" s="41">
        <v>42713</v>
      </c>
      <c r="H1179" s="35" t="s">
        <v>1515</v>
      </c>
      <c r="I1179" s="182" t="s">
        <v>1510</v>
      </c>
      <c r="J1179" s="181" t="s">
        <v>1511</v>
      </c>
      <c r="K1179" s="43">
        <v>1596799</v>
      </c>
    </row>
    <row r="1180" spans="1:11" s="45" customFormat="1" ht="16.5">
      <c r="A1180" s="30" t="s">
        <v>3124</v>
      </c>
      <c r="B1180" s="36" t="s">
        <v>260</v>
      </c>
      <c r="C1180" s="165" t="s">
        <v>238</v>
      </c>
      <c r="D1180" s="41" t="s">
        <v>238</v>
      </c>
      <c r="E1180" s="124" t="s">
        <v>61</v>
      </c>
      <c r="F1180" s="165">
        <v>14160220</v>
      </c>
      <c r="G1180" s="41">
        <v>42713</v>
      </c>
      <c r="H1180" s="35" t="s">
        <v>1516</v>
      </c>
      <c r="I1180" s="182" t="s">
        <v>290</v>
      </c>
      <c r="J1180" s="181" t="s">
        <v>291</v>
      </c>
      <c r="K1180" s="43">
        <v>822870</v>
      </c>
    </row>
    <row r="1181" spans="1:11" s="45" customFormat="1" ht="33">
      <c r="A1181" s="30" t="s">
        <v>3124</v>
      </c>
      <c r="B1181" s="36" t="s">
        <v>59</v>
      </c>
      <c r="C1181" s="165" t="s">
        <v>1517</v>
      </c>
      <c r="D1181" s="41">
        <v>42110</v>
      </c>
      <c r="E1181" s="124" t="s">
        <v>62</v>
      </c>
      <c r="F1181" s="165">
        <v>14160321</v>
      </c>
      <c r="G1181" s="41">
        <v>42713</v>
      </c>
      <c r="H1181" s="35" t="s">
        <v>1518</v>
      </c>
      <c r="I1181" s="182" t="s">
        <v>1519</v>
      </c>
      <c r="J1181" s="181" t="s">
        <v>1520</v>
      </c>
      <c r="K1181" s="43">
        <v>70000</v>
      </c>
    </row>
    <row r="1182" spans="1:11" s="45" customFormat="1" ht="33">
      <c r="A1182" s="30" t="s">
        <v>3124</v>
      </c>
      <c r="B1182" s="36" t="s">
        <v>260</v>
      </c>
      <c r="C1182" s="165" t="s">
        <v>238</v>
      </c>
      <c r="D1182" s="41" t="s">
        <v>238</v>
      </c>
      <c r="E1182" s="124" t="s">
        <v>61</v>
      </c>
      <c r="F1182" s="165">
        <v>14160221</v>
      </c>
      <c r="G1182" s="41">
        <v>42716</v>
      </c>
      <c r="H1182" s="35" t="s">
        <v>1521</v>
      </c>
      <c r="I1182" s="182" t="s">
        <v>1522</v>
      </c>
      <c r="J1182" s="181" t="s">
        <v>1523</v>
      </c>
      <c r="K1182" s="43">
        <v>1275842</v>
      </c>
    </row>
    <row r="1183" spans="1:11" s="45" customFormat="1" ht="33">
      <c r="A1183" s="30" t="s">
        <v>3124</v>
      </c>
      <c r="B1183" s="36" t="s">
        <v>260</v>
      </c>
      <c r="C1183" s="165" t="s">
        <v>238</v>
      </c>
      <c r="D1183" s="41" t="s">
        <v>238</v>
      </c>
      <c r="E1183" s="124" t="s">
        <v>61</v>
      </c>
      <c r="F1183" s="165">
        <v>14160222</v>
      </c>
      <c r="G1183" s="41">
        <v>42716</v>
      </c>
      <c r="H1183" s="35" t="s">
        <v>1524</v>
      </c>
      <c r="I1183" s="182" t="s">
        <v>1478</v>
      </c>
      <c r="J1183" s="181" t="s">
        <v>1479</v>
      </c>
      <c r="K1183" s="43">
        <v>434044</v>
      </c>
    </row>
    <row r="1184" spans="1:11" s="45" customFormat="1" ht="33">
      <c r="A1184" s="30" t="s">
        <v>3124</v>
      </c>
      <c r="B1184" s="36" t="s">
        <v>260</v>
      </c>
      <c r="C1184" s="165" t="s">
        <v>238</v>
      </c>
      <c r="D1184" s="41" t="s">
        <v>238</v>
      </c>
      <c r="E1184" s="124" t="s">
        <v>61</v>
      </c>
      <c r="F1184" s="165">
        <v>14160223</v>
      </c>
      <c r="G1184" s="41">
        <v>42716</v>
      </c>
      <c r="H1184" s="35" t="s">
        <v>1525</v>
      </c>
      <c r="I1184" s="182" t="s">
        <v>1526</v>
      </c>
      <c r="J1184" s="181" t="s">
        <v>1527</v>
      </c>
      <c r="K1184" s="43">
        <v>139990</v>
      </c>
    </row>
    <row r="1185" spans="1:11" s="45" customFormat="1" ht="33">
      <c r="A1185" s="30" t="s">
        <v>3124</v>
      </c>
      <c r="B1185" s="36" t="s">
        <v>21</v>
      </c>
      <c r="C1185" s="165" t="s">
        <v>1528</v>
      </c>
      <c r="D1185" s="41">
        <v>41904</v>
      </c>
      <c r="E1185" s="124" t="s">
        <v>62</v>
      </c>
      <c r="F1185" s="37">
        <v>14160322</v>
      </c>
      <c r="G1185" s="41">
        <v>42717</v>
      </c>
      <c r="H1185" s="35" t="s">
        <v>1529</v>
      </c>
      <c r="I1185" s="182" t="s">
        <v>1530</v>
      </c>
      <c r="J1185" s="181" t="s">
        <v>1531</v>
      </c>
      <c r="K1185" s="43">
        <v>164520</v>
      </c>
    </row>
    <row r="1186" spans="1:11" s="45" customFormat="1" ht="49.5">
      <c r="A1186" s="30" t="s">
        <v>3124</v>
      </c>
      <c r="B1186" s="36" t="s">
        <v>59</v>
      </c>
      <c r="C1186" s="165" t="s">
        <v>1532</v>
      </c>
      <c r="D1186" s="41">
        <v>42716</v>
      </c>
      <c r="E1186" s="124" t="s">
        <v>62</v>
      </c>
      <c r="F1186" s="165">
        <v>14160323</v>
      </c>
      <c r="G1186" s="41">
        <v>42717</v>
      </c>
      <c r="H1186" s="35" t="s">
        <v>1533</v>
      </c>
      <c r="I1186" s="182" t="s">
        <v>1534</v>
      </c>
      <c r="J1186" s="181" t="s">
        <v>1535</v>
      </c>
      <c r="K1186" s="43">
        <v>2226100</v>
      </c>
    </row>
    <row r="1187" spans="1:11" s="45" customFormat="1" ht="33">
      <c r="A1187" s="30" t="s">
        <v>3124</v>
      </c>
      <c r="B1187" s="36" t="s">
        <v>260</v>
      </c>
      <c r="C1187" s="165" t="s">
        <v>238</v>
      </c>
      <c r="D1187" s="41" t="s">
        <v>238</v>
      </c>
      <c r="E1187" s="124" t="s">
        <v>61</v>
      </c>
      <c r="F1187" s="165">
        <v>14160224</v>
      </c>
      <c r="G1187" s="41">
        <v>42717</v>
      </c>
      <c r="H1187" s="35" t="s">
        <v>1536</v>
      </c>
      <c r="I1187" s="182" t="s">
        <v>290</v>
      </c>
      <c r="J1187" s="181" t="s">
        <v>291</v>
      </c>
      <c r="K1187" s="43">
        <v>523562</v>
      </c>
    </row>
    <row r="1188" spans="1:11" s="45" customFormat="1" ht="33">
      <c r="A1188" s="30" t="s">
        <v>3124</v>
      </c>
      <c r="B1188" s="36" t="s">
        <v>260</v>
      </c>
      <c r="C1188" s="165" t="s">
        <v>238</v>
      </c>
      <c r="D1188" s="41" t="s">
        <v>238</v>
      </c>
      <c r="E1188" s="124" t="s">
        <v>61</v>
      </c>
      <c r="F1188" s="165">
        <v>14160225</v>
      </c>
      <c r="G1188" s="41">
        <v>42717</v>
      </c>
      <c r="H1188" s="35" t="s">
        <v>1536</v>
      </c>
      <c r="I1188" s="182" t="s">
        <v>287</v>
      </c>
      <c r="J1188" s="181" t="s">
        <v>288</v>
      </c>
      <c r="K1188" s="43">
        <v>1657319</v>
      </c>
    </row>
    <row r="1189" spans="1:11" s="45" customFormat="1" ht="33">
      <c r="A1189" s="30" t="s">
        <v>3124</v>
      </c>
      <c r="B1189" s="36" t="s">
        <v>260</v>
      </c>
      <c r="C1189" s="165" t="s">
        <v>238</v>
      </c>
      <c r="D1189" s="41" t="s">
        <v>238</v>
      </c>
      <c r="E1189" s="124" t="s">
        <v>61</v>
      </c>
      <c r="F1189" s="165">
        <v>14160226</v>
      </c>
      <c r="G1189" s="41">
        <v>42717</v>
      </c>
      <c r="H1189" s="35" t="s">
        <v>1536</v>
      </c>
      <c r="I1189" s="182" t="s">
        <v>1510</v>
      </c>
      <c r="J1189" s="181" t="s">
        <v>1511</v>
      </c>
      <c r="K1189" s="43">
        <v>1566420</v>
      </c>
    </row>
    <row r="1190" spans="1:11" s="45" customFormat="1" ht="33">
      <c r="A1190" s="30" t="s">
        <v>3124</v>
      </c>
      <c r="B1190" s="36" t="s">
        <v>260</v>
      </c>
      <c r="C1190" s="165" t="s">
        <v>238</v>
      </c>
      <c r="D1190" s="41" t="s">
        <v>238</v>
      </c>
      <c r="E1190" s="124" t="s">
        <v>61</v>
      </c>
      <c r="F1190" s="165">
        <v>14160227</v>
      </c>
      <c r="G1190" s="41">
        <v>42717</v>
      </c>
      <c r="H1190" s="35" t="s">
        <v>1536</v>
      </c>
      <c r="I1190" s="182" t="s">
        <v>1537</v>
      </c>
      <c r="J1190" s="181" t="s">
        <v>361</v>
      </c>
      <c r="K1190" s="43">
        <v>2098309</v>
      </c>
    </row>
    <row r="1191" spans="1:11" s="45" customFormat="1" ht="16.5">
      <c r="A1191" s="30" t="s">
        <v>3124</v>
      </c>
      <c r="B1191" s="36" t="s">
        <v>260</v>
      </c>
      <c r="C1191" s="165" t="s">
        <v>238</v>
      </c>
      <c r="D1191" s="41" t="s">
        <v>238</v>
      </c>
      <c r="E1191" s="124" t="s">
        <v>61</v>
      </c>
      <c r="F1191" s="165">
        <v>14160228</v>
      </c>
      <c r="G1191" s="41">
        <v>42717</v>
      </c>
      <c r="H1191" s="35" t="s">
        <v>1538</v>
      </c>
      <c r="I1191" s="182" t="s">
        <v>1539</v>
      </c>
      <c r="J1191" s="181" t="s">
        <v>1540</v>
      </c>
      <c r="K1191" s="43">
        <v>1293986</v>
      </c>
    </row>
    <row r="1192" spans="1:11" s="45" customFormat="1" ht="16.5">
      <c r="A1192" s="30" t="s">
        <v>3124</v>
      </c>
      <c r="B1192" s="36" t="s">
        <v>260</v>
      </c>
      <c r="C1192" s="165" t="s">
        <v>238</v>
      </c>
      <c r="D1192" s="41" t="s">
        <v>238</v>
      </c>
      <c r="E1192" s="124" t="s">
        <v>61</v>
      </c>
      <c r="F1192" s="165">
        <v>14160229</v>
      </c>
      <c r="G1192" s="41">
        <v>42717</v>
      </c>
      <c r="H1192" s="35" t="s">
        <v>1541</v>
      </c>
      <c r="I1192" s="182" t="s">
        <v>1537</v>
      </c>
      <c r="J1192" s="181" t="s">
        <v>361</v>
      </c>
      <c r="K1192" s="43">
        <v>447968</v>
      </c>
    </row>
    <row r="1193" spans="1:11" s="45" customFormat="1" ht="16.5">
      <c r="A1193" s="30" t="s">
        <v>3124</v>
      </c>
      <c r="B1193" s="36" t="s">
        <v>260</v>
      </c>
      <c r="C1193" s="165" t="s">
        <v>238</v>
      </c>
      <c r="D1193" s="41" t="s">
        <v>238</v>
      </c>
      <c r="E1193" s="124" t="s">
        <v>61</v>
      </c>
      <c r="F1193" s="165">
        <v>14160230</v>
      </c>
      <c r="G1193" s="41">
        <v>42717</v>
      </c>
      <c r="H1193" s="35" t="s">
        <v>1541</v>
      </c>
      <c r="I1193" s="182" t="s">
        <v>290</v>
      </c>
      <c r="J1193" s="181" t="s">
        <v>291</v>
      </c>
      <c r="K1193" s="43">
        <v>1159908</v>
      </c>
    </row>
    <row r="1194" spans="1:11" s="45" customFormat="1" ht="16.5">
      <c r="A1194" s="30" t="s">
        <v>3124</v>
      </c>
      <c r="B1194" s="36" t="s">
        <v>260</v>
      </c>
      <c r="C1194" s="165" t="s">
        <v>238</v>
      </c>
      <c r="D1194" s="41" t="s">
        <v>238</v>
      </c>
      <c r="E1194" s="124" t="s">
        <v>61</v>
      </c>
      <c r="F1194" s="165">
        <v>14160232</v>
      </c>
      <c r="G1194" s="41">
        <v>42718</v>
      </c>
      <c r="H1194" s="35" t="s">
        <v>1542</v>
      </c>
      <c r="I1194" s="182" t="s">
        <v>287</v>
      </c>
      <c r="J1194" s="181" t="s">
        <v>288</v>
      </c>
      <c r="K1194" s="43">
        <v>167257</v>
      </c>
    </row>
    <row r="1195" spans="1:11" s="45" customFormat="1" ht="16.5">
      <c r="A1195" s="30" t="s">
        <v>3124</v>
      </c>
      <c r="B1195" s="36" t="s">
        <v>260</v>
      </c>
      <c r="C1195" s="165" t="s">
        <v>238</v>
      </c>
      <c r="D1195" s="41" t="s">
        <v>238</v>
      </c>
      <c r="E1195" s="124" t="s">
        <v>62</v>
      </c>
      <c r="F1195" s="165">
        <v>14160324</v>
      </c>
      <c r="G1195" s="41">
        <v>42718</v>
      </c>
      <c r="H1195" s="35" t="s">
        <v>1543</v>
      </c>
      <c r="I1195" s="182" t="s">
        <v>1544</v>
      </c>
      <c r="J1195" s="181" t="s">
        <v>1545</v>
      </c>
      <c r="K1195" s="43">
        <v>814800</v>
      </c>
    </row>
    <row r="1196" spans="1:11" s="45" customFormat="1" ht="33">
      <c r="A1196" s="30" t="s">
        <v>3124</v>
      </c>
      <c r="B1196" s="35" t="s">
        <v>3</v>
      </c>
      <c r="C1196" s="165" t="s">
        <v>238</v>
      </c>
      <c r="D1196" s="41" t="s">
        <v>238</v>
      </c>
      <c r="E1196" s="124" t="s">
        <v>62</v>
      </c>
      <c r="F1196" s="165">
        <v>14160325</v>
      </c>
      <c r="G1196" s="41">
        <v>42718</v>
      </c>
      <c r="H1196" s="35" t="s">
        <v>1546</v>
      </c>
      <c r="I1196" s="182" t="s">
        <v>1547</v>
      </c>
      <c r="J1196" s="181" t="s">
        <v>1548</v>
      </c>
      <c r="K1196" s="43">
        <v>84444</v>
      </c>
    </row>
    <row r="1197" spans="1:11" s="45" customFormat="1" ht="33">
      <c r="A1197" s="30" t="s">
        <v>3124</v>
      </c>
      <c r="B1197" s="35" t="s">
        <v>3</v>
      </c>
      <c r="C1197" s="165" t="s">
        <v>238</v>
      </c>
      <c r="D1197" s="41" t="s">
        <v>238</v>
      </c>
      <c r="E1197" s="124" t="s">
        <v>62</v>
      </c>
      <c r="F1197" s="165">
        <v>14160326</v>
      </c>
      <c r="G1197" s="41">
        <v>42718</v>
      </c>
      <c r="H1197" s="35" t="s">
        <v>1549</v>
      </c>
      <c r="I1197" s="182" t="s">
        <v>1550</v>
      </c>
      <c r="J1197" s="181" t="s">
        <v>1551</v>
      </c>
      <c r="K1197" s="43">
        <v>72222</v>
      </c>
    </row>
    <row r="1198" spans="1:11" s="45" customFormat="1" ht="16.5">
      <c r="A1198" s="30" t="s">
        <v>3124</v>
      </c>
      <c r="B1198" s="35" t="s">
        <v>33</v>
      </c>
      <c r="C1198" s="165" t="s">
        <v>238</v>
      </c>
      <c r="D1198" s="41" t="s">
        <v>238</v>
      </c>
      <c r="E1198" s="124" t="s">
        <v>61</v>
      </c>
      <c r="F1198" s="165">
        <v>14160233</v>
      </c>
      <c r="G1198" s="41">
        <v>42718</v>
      </c>
      <c r="H1198" s="35" t="s">
        <v>1552</v>
      </c>
      <c r="I1198" s="182" t="s">
        <v>1553</v>
      </c>
      <c r="J1198" s="181" t="s">
        <v>1554</v>
      </c>
      <c r="K1198" s="43">
        <v>643457</v>
      </c>
    </row>
    <row r="1199" spans="1:11" s="45" customFormat="1" ht="33">
      <c r="A1199" s="30" t="s">
        <v>3124</v>
      </c>
      <c r="B1199" s="36" t="s">
        <v>59</v>
      </c>
      <c r="C1199" s="165" t="s">
        <v>1517</v>
      </c>
      <c r="D1199" s="41">
        <v>42110</v>
      </c>
      <c r="E1199" s="124" t="s">
        <v>62</v>
      </c>
      <c r="F1199" s="165">
        <v>14160327</v>
      </c>
      <c r="G1199" s="41">
        <v>42718</v>
      </c>
      <c r="H1199" s="35" t="s">
        <v>1555</v>
      </c>
      <c r="I1199" s="182" t="s">
        <v>1519</v>
      </c>
      <c r="J1199" s="181" t="s">
        <v>1520</v>
      </c>
      <c r="K1199" s="43">
        <v>83000</v>
      </c>
    </row>
    <row r="1200" spans="1:11" s="45" customFormat="1" ht="16.5">
      <c r="A1200" s="30" t="s">
        <v>3124</v>
      </c>
      <c r="B1200" s="36" t="s">
        <v>260</v>
      </c>
      <c r="C1200" s="165" t="s">
        <v>238</v>
      </c>
      <c r="D1200" s="41" t="s">
        <v>238</v>
      </c>
      <c r="E1200" s="124" t="s">
        <v>61</v>
      </c>
      <c r="F1200" s="165">
        <v>14160235</v>
      </c>
      <c r="G1200" s="41">
        <v>42719</v>
      </c>
      <c r="H1200" s="35" t="s">
        <v>1542</v>
      </c>
      <c r="I1200" s="182" t="s">
        <v>290</v>
      </c>
      <c r="J1200" s="181" t="s">
        <v>291</v>
      </c>
      <c r="K1200" s="43">
        <v>1468372</v>
      </c>
    </row>
    <row r="1201" spans="1:11" s="45" customFormat="1" ht="33">
      <c r="A1201" s="30" t="s">
        <v>3124</v>
      </c>
      <c r="B1201" s="36" t="s">
        <v>260</v>
      </c>
      <c r="C1201" s="165" t="s">
        <v>238</v>
      </c>
      <c r="D1201" s="41" t="s">
        <v>238</v>
      </c>
      <c r="E1201" s="124" t="s">
        <v>61</v>
      </c>
      <c r="F1201" s="165">
        <v>14160236</v>
      </c>
      <c r="G1201" s="41">
        <v>42719</v>
      </c>
      <c r="H1201" s="35" t="s">
        <v>1556</v>
      </c>
      <c r="I1201" s="182" t="s">
        <v>1557</v>
      </c>
      <c r="J1201" s="181" t="s">
        <v>1558</v>
      </c>
      <c r="K1201" s="43">
        <v>342042</v>
      </c>
    </row>
    <row r="1202" spans="1:11" s="45" customFormat="1" ht="16.5">
      <c r="A1202" s="30" t="s">
        <v>3124</v>
      </c>
      <c r="B1202" s="35" t="s">
        <v>33</v>
      </c>
      <c r="C1202" s="165" t="s">
        <v>238</v>
      </c>
      <c r="D1202" s="41" t="s">
        <v>238</v>
      </c>
      <c r="E1202" s="124" t="s">
        <v>62</v>
      </c>
      <c r="F1202" s="165">
        <v>14160328</v>
      </c>
      <c r="G1202" s="41">
        <v>42719</v>
      </c>
      <c r="H1202" s="35" t="s">
        <v>1559</v>
      </c>
      <c r="I1202" s="182" t="s">
        <v>1560</v>
      </c>
      <c r="J1202" s="181" t="s">
        <v>1561</v>
      </c>
      <c r="K1202" s="43">
        <v>332010</v>
      </c>
    </row>
    <row r="1203" spans="1:11" s="45" customFormat="1" ht="33">
      <c r="A1203" s="30" t="s">
        <v>3124</v>
      </c>
      <c r="B1203" s="36" t="s">
        <v>260</v>
      </c>
      <c r="C1203" s="165" t="s">
        <v>238</v>
      </c>
      <c r="D1203" s="41" t="s">
        <v>238</v>
      </c>
      <c r="E1203" s="124" t="s">
        <v>61</v>
      </c>
      <c r="F1203" s="165">
        <v>14160237</v>
      </c>
      <c r="G1203" s="41">
        <v>42719</v>
      </c>
      <c r="H1203" s="35" t="s">
        <v>1562</v>
      </c>
      <c r="I1203" s="182" t="s">
        <v>1497</v>
      </c>
      <c r="J1203" s="181" t="s">
        <v>1498</v>
      </c>
      <c r="K1203" s="43">
        <v>254660</v>
      </c>
    </row>
    <row r="1204" spans="1:11" s="45" customFormat="1" ht="16.5">
      <c r="A1204" s="30" t="s">
        <v>3124</v>
      </c>
      <c r="B1204" s="35" t="s">
        <v>33</v>
      </c>
      <c r="C1204" s="165" t="s">
        <v>238</v>
      </c>
      <c r="D1204" s="41" t="s">
        <v>238</v>
      </c>
      <c r="E1204" s="124" t="s">
        <v>61</v>
      </c>
      <c r="F1204" s="165">
        <v>14160238</v>
      </c>
      <c r="G1204" s="41">
        <v>42720</v>
      </c>
      <c r="H1204" s="35" t="s">
        <v>1563</v>
      </c>
      <c r="I1204" s="182" t="s">
        <v>1564</v>
      </c>
      <c r="J1204" s="181" t="s">
        <v>1565</v>
      </c>
      <c r="K1204" s="43">
        <v>612850</v>
      </c>
    </row>
    <row r="1205" spans="1:11" s="45" customFormat="1" ht="49.5">
      <c r="A1205" s="30" t="s">
        <v>3124</v>
      </c>
      <c r="B1205" s="36" t="s">
        <v>260</v>
      </c>
      <c r="C1205" s="165" t="s">
        <v>238</v>
      </c>
      <c r="D1205" s="41" t="s">
        <v>238</v>
      </c>
      <c r="E1205" s="124" t="s">
        <v>61</v>
      </c>
      <c r="F1205" s="165">
        <v>14160239</v>
      </c>
      <c r="G1205" s="41">
        <v>42720</v>
      </c>
      <c r="H1205" s="35" t="s">
        <v>1566</v>
      </c>
      <c r="I1205" s="182" t="s">
        <v>1567</v>
      </c>
      <c r="J1205" s="181" t="s">
        <v>1568</v>
      </c>
      <c r="K1205" s="43">
        <v>5886166</v>
      </c>
    </row>
    <row r="1206" spans="1:11" s="45" customFormat="1" ht="33">
      <c r="A1206" s="30" t="s">
        <v>3124</v>
      </c>
      <c r="B1206" s="36" t="s">
        <v>260</v>
      </c>
      <c r="C1206" s="165" t="s">
        <v>238</v>
      </c>
      <c r="D1206" s="41" t="s">
        <v>238</v>
      </c>
      <c r="E1206" s="124" t="s">
        <v>62</v>
      </c>
      <c r="F1206" s="165">
        <v>14160329</v>
      </c>
      <c r="G1206" s="41">
        <v>42720</v>
      </c>
      <c r="H1206" s="35" t="s">
        <v>1569</v>
      </c>
      <c r="I1206" s="182" t="s">
        <v>1567</v>
      </c>
      <c r="J1206" s="181" t="s">
        <v>1568</v>
      </c>
      <c r="K1206" s="43">
        <v>1075820</v>
      </c>
    </row>
    <row r="1207" spans="1:11" s="45" customFormat="1" ht="16.5">
      <c r="A1207" s="30" t="s">
        <v>3124</v>
      </c>
      <c r="B1207" s="35" t="s">
        <v>33</v>
      </c>
      <c r="C1207" s="165" t="s">
        <v>238</v>
      </c>
      <c r="D1207" s="41" t="s">
        <v>238</v>
      </c>
      <c r="E1207" s="124" t="s">
        <v>62</v>
      </c>
      <c r="F1207" s="165">
        <v>14160330</v>
      </c>
      <c r="G1207" s="41">
        <v>42720</v>
      </c>
      <c r="H1207" s="35" t="s">
        <v>1570</v>
      </c>
      <c r="I1207" s="182" t="s">
        <v>1571</v>
      </c>
      <c r="J1207" s="181" t="s">
        <v>1572</v>
      </c>
      <c r="K1207" s="43">
        <v>265370</v>
      </c>
    </row>
    <row r="1208" spans="1:11" s="45" customFormat="1" ht="33">
      <c r="A1208" s="30" t="s">
        <v>3124</v>
      </c>
      <c r="B1208" s="35" t="s">
        <v>33</v>
      </c>
      <c r="C1208" s="165" t="s">
        <v>238</v>
      </c>
      <c r="D1208" s="41" t="s">
        <v>238</v>
      </c>
      <c r="E1208" s="124" t="s">
        <v>62</v>
      </c>
      <c r="F1208" s="165">
        <v>14160331</v>
      </c>
      <c r="G1208" s="41">
        <v>42720</v>
      </c>
      <c r="H1208" s="35" t="s">
        <v>1573</v>
      </c>
      <c r="I1208" s="182" t="s">
        <v>1571</v>
      </c>
      <c r="J1208" s="181" t="s">
        <v>1572</v>
      </c>
      <c r="K1208" s="43">
        <v>661510</v>
      </c>
    </row>
    <row r="1209" spans="1:11" s="45" customFormat="1" ht="16.5">
      <c r="A1209" s="30" t="s">
        <v>3124</v>
      </c>
      <c r="B1209" s="36" t="s">
        <v>260</v>
      </c>
      <c r="C1209" s="165" t="s">
        <v>238</v>
      </c>
      <c r="D1209" s="41" t="s">
        <v>238</v>
      </c>
      <c r="E1209" s="124" t="s">
        <v>61</v>
      </c>
      <c r="F1209" s="165">
        <v>14160240</v>
      </c>
      <c r="G1209" s="41">
        <v>42720</v>
      </c>
      <c r="H1209" s="35" t="s">
        <v>1574</v>
      </c>
      <c r="I1209" s="182" t="s">
        <v>287</v>
      </c>
      <c r="J1209" s="181" t="s">
        <v>288</v>
      </c>
      <c r="K1209" s="43">
        <v>78827</v>
      </c>
    </row>
    <row r="1210" spans="1:11" s="45" customFormat="1" ht="16.5">
      <c r="A1210" s="30" t="s">
        <v>3124</v>
      </c>
      <c r="B1210" s="36" t="s">
        <v>260</v>
      </c>
      <c r="C1210" s="165" t="s">
        <v>238</v>
      </c>
      <c r="D1210" s="41" t="s">
        <v>238</v>
      </c>
      <c r="E1210" s="124" t="s">
        <v>61</v>
      </c>
      <c r="F1210" s="165">
        <v>14160241</v>
      </c>
      <c r="G1210" s="41">
        <v>42720</v>
      </c>
      <c r="H1210" s="35" t="s">
        <v>1574</v>
      </c>
      <c r="I1210" s="182" t="s">
        <v>1510</v>
      </c>
      <c r="J1210" s="181" t="s">
        <v>1511</v>
      </c>
      <c r="K1210" s="43">
        <v>1375893</v>
      </c>
    </row>
    <row r="1211" spans="1:11" s="45" customFormat="1" ht="16.5">
      <c r="A1211" s="30" t="s">
        <v>3124</v>
      </c>
      <c r="B1211" s="36" t="s">
        <v>260</v>
      </c>
      <c r="C1211" s="165" t="s">
        <v>238</v>
      </c>
      <c r="D1211" s="41" t="s">
        <v>238</v>
      </c>
      <c r="E1211" s="124" t="s">
        <v>61</v>
      </c>
      <c r="F1211" s="165">
        <v>14160242</v>
      </c>
      <c r="G1211" s="41">
        <v>42723</v>
      </c>
      <c r="H1211" s="35" t="s">
        <v>1574</v>
      </c>
      <c r="I1211" s="182" t="s">
        <v>290</v>
      </c>
      <c r="J1211" s="181" t="s">
        <v>291</v>
      </c>
      <c r="K1211" s="43">
        <v>1408465</v>
      </c>
    </row>
    <row r="1212" spans="1:11" s="45" customFormat="1" ht="33">
      <c r="A1212" s="30" t="s">
        <v>3124</v>
      </c>
      <c r="B1212" s="36" t="s">
        <v>260</v>
      </c>
      <c r="C1212" s="165" t="s">
        <v>238</v>
      </c>
      <c r="D1212" s="41" t="s">
        <v>238</v>
      </c>
      <c r="E1212" s="124" t="s">
        <v>61</v>
      </c>
      <c r="F1212" s="165">
        <v>14160243</v>
      </c>
      <c r="G1212" s="41">
        <v>42723</v>
      </c>
      <c r="H1212" s="35" t="s">
        <v>1575</v>
      </c>
      <c r="I1212" s="182" t="s">
        <v>290</v>
      </c>
      <c r="J1212" s="181" t="s">
        <v>291</v>
      </c>
      <c r="K1212" s="43">
        <v>196008</v>
      </c>
    </row>
    <row r="1213" spans="1:11" s="45" customFormat="1" ht="33">
      <c r="A1213" s="30" t="s">
        <v>3124</v>
      </c>
      <c r="B1213" s="35" t="s">
        <v>33</v>
      </c>
      <c r="C1213" s="165" t="s">
        <v>238</v>
      </c>
      <c r="D1213" s="41" t="s">
        <v>238</v>
      </c>
      <c r="E1213" s="124" t="s">
        <v>62</v>
      </c>
      <c r="F1213" s="165">
        <v>14160332</v>
      </c>
      <c r="G1213" s="41">
        <v>42723</v>
      </c>
      <c r="H1213" s="35" t="s">
        <v>1576</v>
      </c>
      <c r="I1213" s="184" t="s">
        <v>1577</v>
      </c>
      <c r="J1213" s="181" t="s">
        <v>1578</v>
      </c>
      <c r="K1213" s="43">
        <v>183811</v>
      </c>
    </row>
    <row r="1214" spans="1:11" s="45" customFormat="1" ht="33">
      <c r="A1214" s="30" t="s">
        <v>3124</v>
      </c>
      <c r="B1214" s="35" t="s">
        <v>3</v>
      </c>
      <c r="C1214" s="165" t="s">
        <v>238</v>
      </c>
      <c r="D1214" s="41" t="s">
        <v>238</v>
      </c>
      <c r="E1214" s="124" t="s">
        <v>62</v>
      </c>
      <c r="F1214" s="165">
        <v>14160333</v>
      </c>
      <c r="G1214" s="41">
        <v>42723</v>
      </c>
      <c r="H1214" s="35" t="s">
        <v>1579</v>
      </c>
      <c r="I1214" s="182" t="s">
        <v>1547</v>
      </c>
      <c r="J1214" s="181" t="s">
        <v>1548</v>
      </c>
      <c r="K1214" s="43">
        <v>42222</v>
      </c>
    </row>
    <row r="1215" spans="1:11" s="45" customFormat="1" ht="33">
      <c r="A1215" s="30" t="s">
        <v>3124</v>
      </c>
      <c r="B1215" s="36" t="s">
        <v>260</v>
      </c>
      <c r="C1215" s="165" t="s">
        <v>238</v>
      </c>
      <c r="D1215" s="41" t="s">
        <v>238</v>
      </c>
      <c r="E1215" s="124" t="s">
        <v>61</v>
      </c>
      <c r="F1215" s="165">
        <v>14160244</v>
      </c>
      <c r="G1215" s="41">
        <v>42723</v>
      </c>
      <c r="H1215" s="35" t="s">
        <v>1580</v>
      </c>
      <c r="I1215" s="182" t="s">
        <v>1581</v>
      </c>
      <c r="J1215" s="181" t="s">
        <v>1582</v>
      </c>
      <c r="K1215" s="43">
        <v>6319852</v>
      </c>
    </row>
    <row r="1216" spans="1:11" s="45" customFormat="1" ht="16.5">
      <c r="A1216" s="30" t="s">
        <v>3124</v>
      </c>
      <c r="B1216" s="35" t="s">
        <v>33</v>
      </c>
      <c r="C1216" s="165" t="s">
        <v>238</v>
      </c>
      <c r="D1216" s="41" t="s">
        <v>238</v>
      </c>
      <c r="E1216" s="124" t="s">
        <v>61</v>
      </c>
      <c r="F1216" s="165">
        <v>14160245</v>
      </c>
      <c r="G1216" s="41">
        <v>42723</v>
      </c>
      <c r="H1216" s="35" t="s">
        <v>1583</v>
      </c>
      <c r="I1216" s="184" t="s">
        <v>1584</v>
      </c>
      <c r="J1216" s="181" t="s">
        <v>1585</v>
      </c>
      <c r="K1216" s="43">
        <v>223839</v>
      </c>
    </row>
    <row r="1217" spans="1:11" s="45" customFormat="1" ht="33">
      <c r="A1217" s="30" t="s">
        <v>3124</v>
      </c>
      <c r="B1217" s="36" t="s">
        <v>35</v>
      </c>
      <c r="C1217" s="165" t="s">
        <v>1483</v>
      </c>
      <c r="D1217" s="41">
        <v>39294</v>
      </c>
      <c r="E1217" s="124" t="s">
        <v>62</v>
      </c>
      <c r="F1217" s="165">
        <v>14160334</v>
      </c>
      <c r="G1217" s="41">
        <v>42723</v>
      </c>
      <c r="H1217" s="35" t="s">
        <v>1586</v>
      </c>
      <c r="I1217" s="184" t="s">
        <v>1485</v>
      </c>
      <c r="J1217" s="181" t="s">
        <v>1486</v>
      </c>
      <c r="K1217" s="43">
        <v>196813</v>
      </c>
    </row>
    <row r="1218" spans="1:11" s="45" customFormat="1" ht="33">
      <c r="A1218" s="30" t="s">
        <v>3124</v>
      </c>
      <c r="B1218" s="36" t="s">
        <v>260</v>
      </c>
      <c r="C1218" s="165" t="s">
        <v>238</v>
      </c>
      <c r="D1218" s="41" t="s">
        <v>238</v>
      </c>
      <c r="E1218" s="124" t="s">
        <v>61</v>
      </c>
      <c r="F1218" s="165">
        <v>14160246</v>
      </c>
      <c r="G1218" s="41">
        <v>42723</v>
      </c>
      <c r="H1218" s="35" t="s">
        <v>1587</v>
      </c>
      <c r="I1218" s="184" t="s">
        <v>1456</v>
      </c>
      <c r="J1218" s="181" t="s">
        <v>1457</v>
      </c>
      <c r="K1218" s="43">
        <v>1447082</v>
      </c>
    </row>
    <row r="1219" spans="1:11" s="45" customFormat="1" ht="16.5">
      <c r="A1219" s="30" t="s">
        <v>3124</v>
      </c>
      <c r="B1219" s="36" t="s">
        <v>35</v>
      </c>
      <c r="C1219" s="165" t="s">
        <v>1588</v>
      </c>
      <c r="D1219" s="41">
        <v>42713</v>
      </c>
      <c r="E1219" s="124" t="s">
        <v>62</v>
      </c>
      <c r="F1219" s="165">
        <v>14160335</v>
      </c>
      <c r="G1219" s="41">
        <v>42723</v>
      </c>
      <c r="H1219" s="35" t="s">
        <v>1589</v>
      </c>
      <c r="I1219" s="182" t="s">
        <v>1501</v>
      </c>
      <c r="J1219" s="181" t="s">
        <v>1502</v>
      </c>
      <c r="K1219" s="43">
        <v>21511368</v>
      </c>
    </row>
    <row r="1220" spans="1:11" s="45" customFormat="1" ht="33">
      <c r="A1220" s="30" t="s">
        <v>3124</v>
      </c>
      <c r="B1220" s="36" t="s">
        <v>260</v>
      </c>
      <c r="C1220" s="165" t="s">
        <v>238</v>
      </c>
      <c r="D1220" s="41" t="s">
        <v>238</v>
      </c>
      <c r="E1220" s="124" t="s">
        <v>61</v>
      </c>
      <c r="F1220" s="165">
        <v>14160247</v>
      </c>
      <c r="G1220" s="41">
        <v>42723</v>
      </c>
      <c r="H1220" s="35" t="s">
        <v>3306</v>
      </c>
      <c r="I1220" s="184" t="s">
        <v>1590</v>
      </c>
      <c r="J1220" s="181" t="s">
        <v>1591</v>
      </c>
      <c r="K1220" s="43">
        <v>253369</v>
      </c>
    </row>
    <row r="1221" spans="1:11" s="45" customFormat="1" ht="16.5">
      <c r="A1221" s="30" t="s">
        <v>3124</v>
      </c>
      <c r="B1221" s="36" t="s">
        <v>35</v>
      </c>
      <c r="C1221" s="165" t="s">
        <v>1592</v>
      </c>
      <c r="D1221" s="41">
        <v>42320</v>
      </c>
      <c r="E1221" s="124" t="s">
        <v>62</v>
      </c>
      <c r="F1221" s="165">
        <v>14160336</v>
      </c>
      <c r="G1221" s="41">
        <v>42723</v>
      </c>
      <c r="H1221" s="35" t="s">
        <v>1593</v>
      </c>
      <c r="I1221" s="182" t="s">
        <v>1594</v>
      </c>
      <c r="J1221" s="181" t="s">
        <v>1595</v>
      </c>
      <c r="K1221" s="43">
        <v>203535</v>
      </c>
    </row>
    <row r="1222" spans="1:11" s="45" customFormat="1" ht="33">
      <c r="A1222" s="30" t="s">
        <v>3124</v>
      </c>
      <c r="B1222" s="36" t="s">
        <v>260</v>
      </c>
      <c r="C1222" s="165" t="s">
        <v>238</v>
      </c>
      <c r="D1222" s="41" t="s">
        <v>238</v>
      </c>
      <c r="E1222" s="124" t="s">
        <v>61</v>
      </c>
      <c r="F1222" s="165">
        <v>14160248</v>
      </c>
      <c r="G1222" s="41">
        <v>42724</v>
      </c>
      <c r="H1222" s="35" t="s">
        <v>1596</v>
      </c>
      <c r="I1222" s="182" t="s">
        <v>290</v>
      </c>
      <c r="J1222" s="181" t="s">
        <v>291</v>
      </c>
      <c r="K1222" s="43">
        <v>488643</v>
      </c>
    </row>
    <row r="1223" spans="1:11" s="45" customFormat="1" ht="49.5">
      <c r="A1223" s="30" t="s">
        <v>3124</v>
      </c>
      <c r="B1223" s="36" t="s">
        <v>260</v>
      </c>
      <c r="C1223" s="165" t="s">
        <v>238</v>
      </c>
      <c r="D1223" s="41" t="s">
        <v>238</v>
      </c>
      <c r="E1223" s="124" t="s">
        <v>61</v>
      </c>
      <c r="F1223" s="165">
        <v>14160249</v>
      </c>
      <c r="G1223" s="41">
        <v>42724</v>
      </c>
      <c r="H1223" s="35" t="s">
        <v>1597</v>
      </c>
      <c r="I1223" s="184" t="s">
        <v>1598</v>
      </c>
      <c r="J1223" s="181" t="s">
        <v>1599</v>
      </c>
      <c r="K1223" s="43">
        <v>925697</v>
      </c>
    </row>
    <row r="1224" spans="1:11" s="45" customFormat="1" ht="33">
      <c r="A1224" s="30" t="s">
        <v>3124</v>
      </c>
      <c r="B1224" s="35" t="s">
        <v>33</v>
      </c>
      <c r="C1224" s="165" t="s">
        <v>238</v>
      </c>
      <c r="D1224" s="41" t="s">
        <v>238</v>
      </c>
      <c r="E1224" s="124" t="s">
        <v>61</v>
      </c>
      <c r="F1224" s="165">
        <v>14160250</v>
      </c>
      <c r="G1224" s="41">
        <v>42724</v>
      </c>
      <c r="H1224" s="35" t="s">
        <v>1600</v>
      </c>
      <c r="I1224" s="184" t="s">
        <v>1601</v>
      </c>
      <c r="J1224" s="181" t="s">
        <v>1602</v>
      </c>
      <c r="K1224" s="43">
        <v>1951898</v>
      </c>
    </row>
    <row r="1225" spans="1:11" s="45" customFormat="1" ht="16.5">
      <c r="A1225" s="30" t="s">
        <v>3124</v>
      </c>
      <c r="B1225" s="35" t="s">
        <v>33</v>
      </c>
      <c r="C1225" s="165" t="s">
        <v>238</v>
      </c>
      <c r="D1225" s="41" t="s">
        <v>238</v>
      </c>
      <c r="E1225" s="124" t="s">
        <v>61</v>
      </c>
      <c r="F1225" s="165">
        <v>14160251</v>
      </c>
      <c r="G1225" s="41">
        <v>42724</v>
      </c>
      <c r="H1225" s="35" t="s">
        <v>1603</v>
      </c>
      <c r="I1225" s="182" t="s">
        <v>426</v>
      </c>
      <c r="J1225" s="181" t="s">
        <v>427</v>
      </c>
      <c r="K1225" s="43">
        <v>364140</v>
      </c>
    </row>
    <row r="1226" spans="1:11" s="45" customFormat="1" ht="16.5">
      <c r="A1226" s="30" t="s">
        <v>3124</v>
      </c>
      <c r="B1226" s="36" t="s">
        <v>260</v>
      </c>
      <c r="C1226" s="165" t="s">
        <v>238</v>
      </c>
      <c r="D1226" s="41" t="s">
        <v>238</v>
      </c>
      <c r="E1226" s="124" t="s">
        <v>61</v>
      </c>
      <c r="F1226" s="165">
        <v>14160252</v>
      </c>
      <c r="G1226" s="41">
        <v>42724</v>
      </c>
      <c r="H1226" s="35" t="s">
        <v>1604</v>
      </c>
      <c r="I1226" s="182" t="s">
        <v>1605</v>
      </c>
      <c r="J1226" s="181" t="s">
        <v>1606</v>
      </c>
      <c r="K1226" s="43">
        <v>56404</v>
      </c>
    </row>
    <row r="1227" spans="1:11" s="45" customFormat="1" ht="33">
      <c r="A1227" s="30" t="s">
        <v>3124</v>
      </c>
      <c r="B1227" s="36" t="s">
        <v>260</v>
      </c>
      <c r="C1227" s="165" t="s">
        <v>238</v>
      </c>
      <c r="D1227" s="41" t="s">
        <v>238</v>
      </c>
      <c r="E1227" s="124" t="s">
        <v>62</v>
      </c>
      <c r="F1227" s="165">
        <v>14160337</v>
      </c>
      <c r="G1227" s="41">
        <v>42724</v>
      </c>
      <c r="H1227" s="35" t="s">
        <v>1607</v>
      </c>
      <c r="I1227" s="184" t="s">
        <v>1608</v>
      </c>
      <c r="J1227" s="181" t="s">
        <v>1609</v>
      </c>
      <c r="K1227" s="43">
        <v>444425</v>
      </c>
    </row>
    <row r="1228" spans="1:11" s="45" customFormat="1" ht="33">
      <c r="A1228" s="30" t="s">
        <v>3124</v>
      </c>
      <c r="B1228" s="35" t="s">
        <v>33</v>
      </c>
      <c r="C1228" s="165" t="s">
        <v>238</v>
      </c>
      <c r="D1228" s="41" t="s">
        <v>238</v>
      </c>
      <c r="E1228" s="124" t="s">
        <v>62</v>
      </c>
      <c r="F1228" s="165">
        <v>14160338</v>
      </c>
      <c r="G1228" s="41">
        <v>42724</v>
      </c>
      <c r="H1228" s="35" t="s">
        <v>1610</v>
      </c>
      <c r="I1228" s="182" t="s">
        <v>1611</v>
      </c>
      <c r="J1228" s="181" t="s">
        <v>1612</v>
      </c>
      <c r="K1228" s="43">
        <v>1644285</v>
      </c>
    </row>
    <row r="1229" spans="1:11" s="45" customFormat="1" ht="33">
      <c r="A1229" s="30" t="s">
        <v>3124</v>
      </c>
      <c r="B1229" s="35" t="s">
        <v>33</v>
      </c>
      <c r="C1229" s="165" t="s">
        <v>238</v>
      </c>
      <c r="D1229" s="41" t="s">
        <v>238</v>
      </c>
      <c r="E1229" s="124" t="s">
        <v>62</v>
      </c>
      <c r="F1229" s="165">
        <v>14160339</v>
      </c>
      <c r="G1229" s="41">
        <v>42725</v>
      </c>
      <c r="H1229" s="35" t="s">
        <v>1613</v>
      </c>
      <c r="I1229" s="184" t="s">
        <v>1614</v>
      </c>
      <c r="J1229" s="181" t="s">
        <v>1615</v>
      </c>
      <c r="K1229" s="43">
        <v>1090040</v>
      </c>
    </row>
    <row r="1230" spans="1:11" s="45" customFormat="1" ht="33">
      <c r="A1230" s="30" t="s">
        <v>3124</v>
      </c>
      <c r="B1230" s="35" t="s">
        <v>3</v>
      </c>
      <c r="C1230" s="165" t="s">
        <v>238</v>
      </c>
      <c r="D1230" s="41" t="s">
        <v>238</v>
      </c>
      <c r="E1230" s="124" t="s">
        <v>62</v>
      </c>
      <c r="F1230" s="165">
        <v>14160340</v>
      </c>
      <c r="G1230" s="41">
        <v>42725</v>
      </c>
      <c r="H1230" s="35" t="s">
        <v>1616</v>
      </c>
      <c r="I1230" s="182" t="s">
        <v>1617</v>
      </c>
      <c r="J1230" s="181" t="s">
        <v>1618</v>
      </c>
      <c r="K1230" s="43">
        <v>88889</v>
      </c>
    </row>
    <row r="1231" spans="1:11" s="45" customFormat="1" ht="33">
      <c r="A1231" s="30" t="s">
        <v>3124</v>
      </c>
      <c r="B1231" s="36" t="s">
        <v>21</v>
      </c>
      <c r="C1231" s="165" t="s">
        <v>1528</v>
      </c>
      <c r="D1231" s="41">
        <v>41904</v>
      </c>
      <c r="E1231" s="124" t="s">
        <v>62</v>
      </c>
      <c r="F1231" s="37">
        <v>14160341</v>
      </c>
      <c r="G1231" s="41">
        <v>42725</v>
      </c>
      <c r="H1231" s="35" t="s">
        <v>1619</v>
      </c>
      <c r="I1231" s="182" t="s">
        <v>1530</v>
      </c>
      <c r="J1231" s="181" t="s">
        <v>1531</v>
      </c>
      <c r="K1231" s="43">
        <v>41130</v>
      </c>
    </row>
    <row r="1232" spans="1:11" s="45" customFormat="1" ht="16.5">
      <c r="A1232" s="30" t="s">
        <v>3124</v>
      </c>
      <c r="B1232" s="36" t="s">
        <v>260</v>
      </c>
      <c r="C1232" s="165" t="s">
        <v>238</v>
      </c>
      <c r="D1232" s="41" t="s">
        <v>238</v>
      </c>
      <c r="E1232" s="124" t="s">
        <v>61</v>
      </c>
      <c r="F1232" s="165">
        <v>14160253</v>
      </c>
      <c r="G1232" s="41">
        <v>42725</v>
      </c>
      <c r="H1232" s="35" t="s">
        <v>1620</v>
      </c>
      <c r="I1232" s="184" t="s">
        <v>299</v>
      </c>
      <c r="J1232" s="181" t="s">
        <v>300</v>
      </c>
      <c r="K1232" s="43">
        <v>407004</v>
      </c>
    </row>
    <row r="1233" spans="1:11" s="45" customFormat="1" ht="33">
      <c r="A1233" s="30" t="s">
        <v>3124</v>
      </c>
      <c r="B1233" s="35" t="s">
        <v>33</v>
      </c>
      <c r="C1233" s="165" t="s">
        <v>238</v>
      </c>
      <c r="D1233" s="41" t="s">
        <v>238</v>
      </c>
      <c r="E1233" s="124" t="s">
        <v>61</v>
      </c>
      <c r="F1233" s="165">
        <v>14160254</v>
      </c>
      <c r="G1233" s="41">
        <v>42725</v>
      </c>
      <c r="H1233" s="35" t="s">
        <v>1621</v>
      </c>
      <c r="I1233" s="182" t="s">
        <v>322</v>
      </c>
      <c r="J1233" s="181" t="s">
        <v>978</v>
      </c>
      <c r="K1233" s="43">
        <v>342960</v>
      </c>
    </row>
    <row r="1234" spans="1:11" s="45" customFormat="1" ht="33">
      <c r="A1234" s="30" t="s">
        <v>3124</v>
      </c>
      <c r="B1234" s="35" t="s">
        <v>33</v>
      </c>
      <c r="C1234" s="165" t="s">
        <v>238</v>
      </c>
      <c r="D1234" s="41" t="s">
        <v>238</v>
      </c>
      <c r="E1234" s="124" t="s">
        <v>61</v>
      </c>
      <c r="F1234" s="165">
        <v>14160255</v>
      </c>
      <c r="G1234" s="41">
        <v>42725</v>
      </c>
      <c r="H1234" s="35" t="s">
        <v>1622</v>
      </c>
      <c r="I1234" s="182" t="s">
        <v>1623</v>
      </c>
      <c r="J1234" s="181" t="s">
        <v>1624</v>
      </c>
      <c r="K1234" s="43">
        <v>1078778</v>
      </c>
    </row>
    <row r="1235" spans="1:11" s="45" customFormat="1" ht="16.5">
      <c r="A1235" s="30" t="s">
        <v>3124</v>
      </c>
      <c r="B1235" s="35" t="s">
        <v>33</v>
      </c>
      <c r="C1235" s="165" t="s">
        <v>238</v>
      </c>
      <c r="D1235" s="41" t="s">
        <v>238</v>
      </c>
      <c r="E1235" s="124" t="s">
        <v>61</v>
      </c>
      <c r="F1235" s="165">
        <v>14160256</v>
      </c>
      <c r="G1235" s="41">
        <v>42725</v>
      </c>
      <c r="H1235" s="35" t="s">
        <v>1625</v>
      </c>
      <c r="I1235" s="182" t="s">
        <v>1626</v>
      </c>
      <c r="J1235" s="181" t="s">
        <v>1627</v>
      </c>
      <c r="K1235" s="43">
        <v>993650</v>
      </c>
    </row>
    <row r="1236" spans="1:11" s="45" customFormat="1" ht="16.5">
      <c r="A1236" s="30" t="s">
        <v>3124</v>
      </c>
      <c r="B1236" s="35" t="s">
        <v>33</v>
      </c>
      <c r="C1236" s="165" t="s">
        <v>238</v>
      </c>
      <c r="D1236" s="41" t="s">
        <v>238</v>
      </c>
      <c r="E1236" s="124" t="s">
        <v>61</v>
      </c>
      <c r="F1236" s="165">
        <v>14160257</v>
      </c>
      <c r="G1236" s="41">
        <v>42726</v>
      </c>
      <c r="H1236" s="35" t="s">
        <v>1628</v>
      </c>
      <c r="I1236" s="182" t="s">
        <v>1629</v>
      </c>
      <c r="J1236" s="181" t="s">
        <v>1630</v>
      </c>
      <c r="K1236" s="43">
        <v>1932393</v>
      </c>
    </row>
    <row r="1237" spans="1:11" s="45" customFormat="1" ht="49.5">
      <c r="A1237" s="30" t="s">
        <v>3124</v>
      </c>
      <c r="B1237" s="35" t="s">
        <v>3</v>
      </c>
      <c r="C1237" s="165" t="s">
        <v>238</v>
      </c>
      <c r="D1237" s="41" t="s">
        <v>238</v>
      </c>
      <c r="E1237" s="124" t="s">
        <v>61</v>
      </c>
      <c r="F1237" s="165">
        <v>14160258</v>
      </c>
      <c r="G1237" s="41">
        <v>42726</v>
      </c>
      <c r="H1237" s="35" t="s">
        <v>1631</v>
      </c>
      <c r="I1237" s="182" t="s">
        <v>637</v>
      </c>
      <c r="J1237" s="181" t="s">
        <v>176</v>
      </c>
      <c r="K1237" s="43">
        <v>3000000</v>
      </c>
    </row>
    <row r="1238" spans="1:11" s="45" customFormat="1" ht="16.5">
      <c r="A1238" s="30" t="s">
        <v>3124</v>
      </c>
      <c r="B1238" s="36" t="s">
        <v>260</v>
      </c>
      <c r="C1238" s="165" t="s">
        <v>238</v>
      </c>
      <c r="D1238" s="41" t="s">
        <v>238</v>
      </c>
      <c r="E1238" s="124" t="s">
        <v>61</v>
      </c>
      <c r="F1238" s="165">
        <v>14160259</v>
      </c>
      <c r="G1238" s="41">
        <v>42726</v>
      </c>
      <c r="H1238" s="35" t="s">
        <v>1632</v>
      </c>
      <c r="I1238" s="182" t="s">
        <v>1495</v>
      </c>
      <c r="J1238" s="181" t="s">
        <v>496</v>
      </c>
      <c r="K1238" s="43">
        <v>520577</v>
      </c>
    </row>
    <row r="1239" spans="1:11" s="45" customFormat="1" ht="33">
      <c r="A1239" s="30" t="s">
        <v>3124</v>
      </c>
      <c r="B1239" s="36" t="s">
        <v>260</v>
      </c>
      <c r="C1239" s="165" t="s">
        <v>238</v>
      </c>
      <c r="D1239" s="41" t="s">
        <v>238</v>
      </c>
      <c r="E1239" s="124" t="s">
        <v>61</v>
      </c>
      <c r="F1239" s="165">
        <v>14160260</v>
      </c>
      <c r="G1239" s="41">
        <v>42730</v>
      </c>
      <c r="H1239" s="35" t="s">
        <v>1633</v>
      </c>
      <c r="I1239" s="182" t="s">
        <v>1510</v>
      </c>
      <c r="J1239" s="181" t="s">
        <v>1511</v>
      </c>
      <c r="K1239" s="43">
        <v>677079</v>
      </c>
    </row>
    <row r="1240" spans="1:11" s="45" customFormat="1" ht="33">
      <c r="A1240" s="30" t="s">
        <v>3124</v>
      </c>
      <c r="B1240" s="36" t="s">
        <v>260</v>
      </c>
      <c r="C1240" s="165" t="s">
        <v>238</v>
      </c>
      <c r="D1240" s="41" t="s">
        <v>238</v>
      </c>
      <c r="E1240" s="124" t="s">
        <v>61</v>
      </c>
      <c r="F1240" s="165">
        <v>14160261</v>
      </c>
      <c r="G1240" s="41">
        <v>42730</v>
      </c>
      <c r="H1240" s="35" t="s">
        <v>1634</v>
      </c>
      <c r="I1240" s="182" t="s">
        <v>1635</v>
      </c>
      <c r="J1240" s="181" t="s">
        <v>1636</v>
      </c>
      <c r="K1240" s="43">
        <v>553421</v>
      </c>
    </row>
    <row r="1241" spans="1:11" s="45" customFormat="1" ht="33">
      <c r="A1241" s="30" t="s">
        <v>3124</v>
      </c>
      <c r="B1241" s="35" t="s">
        <v>33</v>
      </c>
      <c r="C1241" s="165" t="s">
        <v>238</v>
      </c>
      <c r="D1241" s="41" t="s">
        <v>238</v>
      </c>
      <c r="E1241" s="124" t="s">
        <v>62</v>
      </c>
      <c r="F1241" s="165">
        <v>14160343</v>
      </c>
      <c r="G1241" s="41">
        <v>42730</v>
      </c>
      <c r="H1241" s="35" t="s">
        <v>1637</v>
      </c>
      <c r="I1241" s="182" t="s">
        <v>1638</v>
      </c>
      <c r="J1241" s="181" t="s">
        <v>1639</v>
      </c>
      <c r="K1241" s="43">
        <v>114204</v>
      </c>
    </row>
    <row r="1242" spans="1:11" s="45" customFormat="1" ht="33">
      <c r="A1242" s="30" t="s">
        <v>3124</v>
      </c>
      <c r="B1242" s="36" t="s">
        <v>260</v>
      </c>
      <c r="C1242" s="165" t="s">
        <v>238</v>
      </c>
      <c r="D1242" s="41" t="s">
        <v>238</v>
      </c>
      <c r="E1242" s="124" t="s">
        <v>61</v>
      </c>
      <c r="F1242" s="165">
        <v>14160262</v>
      </c>
      <c r="G1242" s="41">
        <v>42730</v>
      </c>
      <c r="H1242" s="35" t="s">
        <v>1640</v>
      </c>
      <c r="I1242" s="182" t="s">
        <v>1522</v>
      </c>
      <c r="J1242" s="181" t="s">
        <v>1523</v>
      </c>
      <c r="K1242" s="43">
        <v>792772</v>
      </c>
    </row>
    <row r="1243" spans="1:11" s="45" customFormat="1" ht="16.5">
      <c r="A1243" s="30" t="s">
        <v>3124</v>
      </c>
      <c r="B1243" s="36" t="s">
        <v>35</v>
      </c>
      <c r="C1243" s="165" t="s">
        <v>1641</v>
      </c>
      <c r="D1243" s="41">
        <v>42724</v>
      </c>
      <c r="E1243" s="124" t="s">
        <v>61</v>
      </c>
      <c r="F1243" s="165">
        <v>14160263</v>
      </c>
      <c r="G1243" s="41">
        <v>42730</v>
      </c>
      <c r="H1243" s="35" t="s">
        <v>1642</v>
      </c>
      <c r="I1243" s="182" t="s">
        <v>1626</v>
      </c>
      <c r="J1243" s="181" t="s">
        <v>1627</v>
      </c>
      <c r="K1243" s="43">
        <v>348004</v>
      </c>
    </row>
    <row r="1244" spans="1:11" s="45" customFormat="1" ht="16.5">
      <c r="A1244" s="30" t="s">
        <v>3124</v>
      </c>
      <c r="B1244" s="36" t="s">
        <v>59</v>
      </c>
      <c r="C1244" s="165" t="s">
        <v>1517</v>
      </c>
      <c r="D1244" s="41">
        <v>42110</v>
      </c>
      <c r="E1244" s="124" t="s">
        <v>62</v>
      </c>
      <c r="F1244" s="165">
        <v>14160344</v>
      </c>
      <c r="G1244" s="41">
        <v>42730</v>
      </c>
      <c r="H1244" s="35" t="s">
        <v>1643</v>
      </c>
      <c r="I1244" s="182" t="s">
        <v>1519</v>
      </c>
      <c r="J1244" s="181" t="s">
        <v>1520</v>
      </c>
      <c r="K1244" s="43">
        <v>150000</v>
      </c>
    </row>
    <row r="1245" spans="1:11" s="45" customFormat="1" ht="33">
      <c r="A1245" s="30" t="s">
        <v>3124</v>
      </c>
      <c r="B1245" s="36" t="s">
        <v>59</v>
      </c>
      <c r="C1245" s="165" t="s">
        <v>1644</v>
      </c>
      <c r="D1245" s="41">
        <v>42223</v>
      </c>
      <c r="E1245" s="124" t="s">
        <v>62</v>
      </c>
      <c r="F1245" s="165">
        <v>14160345</v>
      </c>
      <c r="G1245" s="41">
        <v>42730</v>
      </c>
      <c r="H1245" s="35" t="s">
        <v>1645</v>
      </c>
      <c r="I1245" s="182" t="s">
        <v>1646</v>
      </c>
      <c r="J1245" s="181" t="s">
        <v>1647</v>
      </c>
      <c r="K1245" s="43">
        <v>208000</v>
      </c>
    </row>
    <row r="1246" spans="1:11" s="45" customFormat="1" ht="33">
      <c r="A1246" s="30" t="s">
        <v>3124</v>
      </c>
      <c r="B1246" s="36" t="s">
        <v>260</v>
      </c>
      <c r="C1246" s="165" t="s">
        <v>238</v>
      </c>
      <c r="D1246" s="41" t="s">
        <v>238</v>
      </c>
      <c r="E1246" s="124" t="s">
        <v>61</v>
      </c>
      <c r="F1246" s="165">
        <v>14160264</v>
      </c>
      <c r="G1246" s="41">
        <v>42730</v>
      </c>
      <c r="H1246" s="35" t="s">
        <v>1648</v>
      </c>
      <c r="I1246" s="184" t="s">
        <v>325</v>
      </c>
      <c r="J1246" s="181" t="s">
        <v>326</v>
      </c>
      <c r="K1246" s="43">
        <v>489804</v>
      </c>
    </row>
    <row r="1247" spans="1:11" s="45" customFormat="1" ht="16.5">
      <c r="A1247" s="30" t="s">
        <v>3124</v>
      </c>
      <c r="B1247" s="36" t="s">
        <v>260</v>
      </c>
      <c r="C1247" s="165" t="s">
        <v>238</v>
      </c>
      <c r="D1247" s="41" t="s">
        <v>238</v>
      </c>
      <c r="E1247" s="124" t="s">
        <v>61</v>
      </c>
      <c r="F1247" s="165">
        <v>14160265</v>
      </c>
      <c r="G1247" s="41">
        <v>42731</v>
      </c>
      <c r="H1247" s="35" t="s">
        <v>1649</v>
      </c>
      <c r="I1247" s="182" t="s">
        <v>290</v>
      </c>
      <c r="J1247" s="181" t="s">
        <v>291</v>
      </c>
      <c r="K1247" s="43">
        <v>94166</v>
      </c>
    </row>
    <row r="1248" spans="1:11" s="45" customFormat="1" ht="16.5">
      <c r="A1248" s="30" t="s">
        <v>3124</v>
      </c>
      <c r="B1248" s="36" t="s">
        <v>260</v>
      </c>
      <c r="C1248" s="165" t="s">
        <v>238</v>
      </c>
      <c r="D1248" s="41" t="s">
        <v>238</v>
      </c>
      <c r="E1248" s="124" t="s">
        <v>61</v>
      </c>
      <c r="F1248" s="165">
        <v>14160266</v>
      </c>
      <c r="G1248" s="41">
        <v>42731</v>
      </c>
      <c r="H1248" s="35" t="s">
        <v>1650</v>
      </c>
      <c r="I1248" s="182" t="s">
        <v>1651</v>
      </c>
      <c r="J1248" s="181" t="s">
        <v>1652</v>
      </c>
      <c r="K1248" s="43">
        <v>942480</v>
      </c>
    </row>
    <row r="1249" spans="1:11" s="45" customFormat="1" ht="33">
      <c r="A1249" s="30" t="s">
        <v>3124</v>
      </c>
      <c r="B1249" s="35" t="s">
        <v>33</v>
      </c>
      <c r="C1249" s="165" t="s">
        <v>238</v>
      </c>
      <c r="D1249" s="41" t="s">
        <v>238</v>
      </c>
      <c r="E1249" s="124" t="s">
        <v>62</v>
      </c>
      <c r="F1249" s="165">
        <v>14160347</v>
      </c>
      <c r="G1249" s="41">
        <v>42731</v>
      </c>
      <c r="H1249" s="35" t="s">
        <v>1653</v>
      </c>
      <c r="I1249" s="184" t="s">
        <v>1485</v>
      </c>
      <c r="J1249" s="181" t="s">
        <v>1486</v>
      </c>
      <c r="K1249" s="43">
        <v>2098711</v>
      </c>
    </row>
    <row r="1250" spans="1:11" s="45" customFormat="1" ht="33">
      <c r="A1250" s="30" t="s">
        <v>3124</v>
      </c>
      <c r="B1250" s="36" t="s">
        <v>260</v>
      </c>
      <c r="C1250" s="165" t="s">
        <v>238</v>
      </c>
      <c r="D1250" s="41" t="s">
        <v>238</v>
      </c>
      <c r="E1250" s="124" t="s">
        <v>61</v>
      </c>
      <c r="F1250" s="165">
        <v>14160269</v>
      </c>
      <c r="G1250" s="41">
        <v>42731</v>
      </c>
      <c r="H1250" s="35" t="s">
        <v>1654</v>
      </c>
      <c r="I1250" s="182" t="s">
        <v>1557</v>
      </c>
      <c r="J1250" s="181" t="s">
        <v>1558</v>
      </c>
      <c r="K1250" s="43">
        <v>234835</v>
      </c>
    </row>
    <row r="1251" spans="1:11" s="45" customFormat="1" ht="33">
      <c r="A1251" s="30" t="s">
        <v>3124</v>
      </c>
      <c r="B1251" s="35" t="s">
        <v>3</v>
      </c>
      <c r="C1251" s="165" t="s">
        <v>238</v>
      </c>
      <c r="D1251" s="41" t="s">
        <v>238</v>
      </c>
      <c r="E1251" s="124" t="s">
        <v>61</v>
      </c>
      <c r="F1251" s="165">
        <v>14160270</v>
      </c>
      <c r="G1251" s="41">
        <v>42732</v>
      </c>
      <c r="H1251" s="35" t="s">
        <v>1655</v>
      </c>
      <c r="I1251" s="182" t="s">
        <v>1656</v>
      </c>
      <c r="J1251" s="181" t="s">
        <v>1657</v>
      </c>
      <c r="K1251" s="43">
        <v>1319472</v>
      </c>
    </row>
    <row r="1252" spans="1:11" s="45" customFormat="1" ht="33">
      <c r="A1252" s="30" t="s">
        <v>3124</v>
      </c>
      <c r="B1252" s="36" t="s">
        <v>35</v>
      </c>
      <c r="C1252" s="165" t="s">
        <v>1592</v>
      </c>
      <c r="D1252" s="41">
        <v>42320</v>
      </c>
      <c r="E1252" s="124" t="s">
        <v>62</v>
      </c>
      <c r="F1252" s="165">
        <v>14160348</v>
      </c>
      <c r="G1252" s="41">
        <v>42734</v>
      </c>
      <c r="H1252" s="35" t="s">
        <v>1658</v>
      </c>
      <c r="I1252" s="182" t="s">
        <v>1594</v>
      </c>
      <c r="J1252" s="181" t="s">
        <v>1595</v>
      </c>
      <c r="K1252" s="43">
        <v>62708</v>
      </c>
    </row>
    <row r="1253" spans="1:11" s="45" customFormat="1" ht="16.5">
      <c r="A1253" s="30" t="s">
        <v>3124</v>
      </c>
      <c r="B1253" s="31" t="s">
        <v>2139</v>
      </c>
      <c r="C1253" s="165" t="s">
        <v>34</v>
      </c>
      <c r="D1253" s="41" t="s">
        <v>34</v>
      </c>
      <c r="E1253" s="124" t="s">
        <v>57</v>
      </c>
      <c r="F1253" s="165">
        <v>2956814</v>
      </c>
      <c r="G1253" s="41">
        <v>42721</v>
      </c>
      <c r="H1253" s="35" t="s">
        <v>1659</v>
      </c>
      <c r="I1253" s="37" t="s">
        <v>1660</v>
      </c>
      <c r="J1253" s="181" t="s">
        <v>434</v>
      </c>
      <c r="K1253" s="43">
        <v>419792</v>
      </c>
    </row>
    <row r="1254" spans="1:11" s="45" customFormat="1" ht="16.5">
      <c r="A1254" s="30" t="s">
        <v>3124</v>
      </c>
      <c r="B1254" s="31" t="s">
        <v>2139</v>
      </c>
      <c r="C1254" s="165" t="s">
        <v>34</v>
      </c>
      <c r="D1254" s="41" t="s">
        <v>34</v>
      </c>
      <c r="E1254" s="124" t="s">
        <v>57</v>
      </c>
      <c r="F1254" s="165">
        <v>94996304</v>
      </c>
      <c r="G1254" s="41">
        <v>42709</v>
      </c>
      <c r="H1254" s="35" t="s">
        <v>1661</v>
      </c>
      <c r="I1254" s="37" t="s">
        <v>1660</v>
      </c>
      <c r="J1254" s="181" t="s">
        <v>434</v>
      </c>
      <c r="K1254" s="43">
        <v>155650</v>
      </c>
    </row>
    <row r="1255" spans="1:11" s="45" customFormat="1" ht="16.5">
      <c r="A1255" s="30" t="s">
        <v>3124</v>
      </c>
      <c r="B1255" s="31" t="s">
        <v>2139</v>
      </c>
      <c r="C1255" s="165" t="s">
        <v>34</v>
      </c>
      <c r="D1255" s="41" t="s">
        <v>34</v>
      </c>
      <c r="E1255" s="124" t="s">
        <v>57</v>
      </c>
      <c r="F1255" s="165">
        <v>16804282</v>
      </c>
      <c r="G1255" s="41">
        <v>42720</v>
      </c>
      <c r="H1255" s="35" t="s">
        <v>1662</v>
      </c>
      <c r="I1255" s="37" t="s">
        <v>442</v>
      </c>
      <c r="J1255" s="181" t="s">
        <v>437</v>
      </c>
      <c r="K1255" s="43">
        <v>1695310</v>
      </c>
    </row>
    <row r="1256" spans="1:11" s="45" customFormat="1" ht="16.5">
      <c r="A1256" s="30" t="s">
        <v>3124</v>
      </c>
      <c r="B1256" s="31" t="s">
        <v>2139</v>
      </c>
      <c r="C1256" s="165" t="s">
        <v>34</v>
      </c>
      <c r="D1256" s="41" t="s">
        <v>34</v>
      </c>
      <c r="E1256" s="124" t="s">
        <v>57</v>
      </c>
      <c r="F1256" s="165">
        <v>16801122</v>
      </c>
      <c r="G1256" s="41">
        <v>42723</v>
      </c>
      <c r="H1256" s="35" t="s">
        <v>1663</v>
      </c>
      <c r="I1256" s="37" t="s">
        <v>442</v>
      </c>
      <c r="J1256" s="181" t="s">
        <v>437</v>
      </c>
      <c r="K1256" s="43">
        <v>2706554</v>
      </c>
    </row>
    <row r="1257" spans="1:11" s="45" customFormat="1" ht="16.5">
      <c r="A1257" s="30" t="s">
        <v>3124</v>
      </c>
      <c r="B1257" s="31" t="s">
        <v>2139</v>
      </c>
      <c r="C1257" s="165" t="s">
        <v>34</v>
      </c>
      <c r="D1257" s="41" t="s">
        <v>34</v>
      </c>
      <c r="E1257" s="124" t="s">
        <v>57</v>
      </c>
      <c r="F1257" s="165">
        <v>16804648</v>
      </c>
      <c r="G1257" s="41">
        <v>42723</v>
      </c>
      <c r="H1257" s="35" t="s">
        <v>1664</v>
      </c>
      <c r="I1257" s="37" t="s">
        <v>442</v>
      </c>
      <c r="J1257" s="181" t="s">
        <v>437</v>
      </c>
      <c r="K1257" s="43">
        <v>1936297</v>
      </c>
    </row>
    <row r="1258" spans="1:11" s="45" customFormat="1" ht="16.5">
      <c r="A1258" s="30" t="s">
        <v>3124</v>
      </c>
      <c r="B1258" s="31" t="s">
        <v>2139</v>
      </c>
      <c r="C1258" s="165" t="s">
        <v>34</v>
      </c>
      <c r="D1258" s="41" t="s">
        <v>34</v>
      </c>
      <c r="E1258" s="124" t="s">
        <v>57</v>
      </c>
      <c r="F1258" s="165">
        <v>2670</v>
      </c>
      <c r="G1258" s="41">
        <v>42705</v>
      </c>
      <c r="H1258" s="35" t="s">
        <v>1665</v>
      </c>
      <c r="I1258" s="37" t="s">
        <v>1666</v>
      </c>
      <c r="J1258" s="181" t="s">
        <v>1667</v>
      </c>
      <c r="K1258" s="43">
        <v>126664</v>
      </c>
    </row>
    <row r="1259" spans="1:11" s="45" customFormat="1" ht="16.5">
      <c r="A1259" s="30" t="s">
        <v>3124</v>
      </c>
      <c r="B1259" s="31" t="s">
        <v>2139</v>
      </c>
      <c r="C1259" s="165" t="s">
        <v>34</v>
      </c>
      <c r="D1259" s="41" t="s">
        <v>34</v>
      </c>
      <c r="E1259" s="124" t="s">
        <v>57</v>
      </c>
      <c r="F1259" s="165">
        <v>2670</v>
      </c>
      <c r="G1259" s="41">
        <v>42705</v>
      </c>
      <c r="H1259" s="35" t="s">
        <v>1668</v>
      </c>
      <c r="I1259" s="37" t="s">
        <v>1666</v>
      </c>
      <c r="J1259" s="181" t="s">
        <v>1667</v>
      </c>
      <c r="K1259" s="43">
        <v>106672</v>
      </c>
    </row>
    <row r="1260" spans="1:11" s="45" customFormat="1" ht="16.5">
      <c r="A1260" s="30" t="s">
        <v>3124</v>
      </c>
      <c r="B1260" s="31" t="s">
        <v>2139</v>
      </c>
      <c r="C1260" s="165" t="s">
        <v>34</v>
      </c>
      <c r="D1260" s="41" t="s">
        <v>34</v>
      </c>
      <c r="E1260" s="124" t="s">
        <v>57</v>
      </c>
      <c r="F1260" s="165">
        <v>2670</v>
      </c>
      <c r="G1260" s="41">
        <v>42705</v>
      </c>
      <c r="H1260" s="35" t="s">
        <v>1669</v>
      </c>
      <c r="I1260" s="37" t="s">
        <v>1666</v>
      </c>
      <c r="J1260" s="181" t="s">
        <v>1667</v>
      </c>
      <c r="K1260" s="43">
        <v>57834</v>
      </c>
    </row>
    <row r="1261" spans="1:11" s="45" customFormat="1" ht="16.5">
      <c r="A1261" s="30" t="s">
        <v>3124</v>
      </c>
      <c r="B1261" s="31" t="s">
        <v>2139</v>
      </c>
      <c r="C1261" s="165" t="s">
        <v>34</v>
      </c>
      <c r="D1261" s="41" t="s">
        <v>34</v>
      </c>
      <c r="E1261" s="124" t="s">
        <v>57</v>
      </c>
      <c r="F1261" s="165">
        <v>2670</v>
      </c>
      <c r="G1261" s="41">
        <v>42705</v>
      </c>
      <c r="H1261" s="35" t="s">
        <v>1670</v>
      </c>
      <c r="I1261" s="37" t="s">
        <v>1666</v>
      </c>
      <c r="J1261" s="181" t="s">
        <v>1667</v>
      </c>
      <c r="K1261" s="43">
        <v>283743</v>
      </c>
    </row>
    <row r="1262" spans="1:11" s="45" customFormat="1" ht="16.5">
      <c r="A1262" s="30" t="s">
        <v>3124</v>
      </c>
      <c r="B1262" s="31" t="s">
        <v>2139</v>
      </c>
      <c r="C1262" s="165" t="s">
        <v>34</v>
      </c>
      <c r="D1262" s="41" t="s">
        <v>34</v>
      </c>
      <c r="E1262" s="124" t="s">
        <v>57</v>
      </c>
      <c r="F1262" s="165">
        <v>2670</v>
      </c>
      <c r="G1262" s="41">
        <v>42705</v>
      </c>
      <c r="H1262" s="35" t="s">
        <v>1671</v>
      </c>
      <c r="I1262" s="37" t="s">
        <v>1666</v>
      </c>
      <c r="J1262" s="181" t="s">
        <v>1667</v>
      </c>
      <c r="K1262" s="43">
        <v>8996</v>
      </c>
    </row>
    <row r="1263" spans="1:11" s="45" customFormat="1" ht="16.5">
      <c r="A1263" s="30" t="s">
        <v>3124</v>
      </c>
      <c r="B1263" s="36" t="s">
        <v>35</v>
      </c>
      <c r="C1263" s="165" t="s">
        <v>1672</v>
      </c>
      <c r="D1263" s="41">
        <v>42279</v>
      </c>
      <c r="E1263" s="124" t="s">
        <v>57</v>
      </c>
      <c r="F1263" s="165" t="s">
        <v>238</v>
      </c>
      <c r="G1263" s="41">
        <v>42724</v>
      </c>
      <c r="H1263" s="35" t="s">
        <v>1673</v>
      </c>
      <c r="I1263" s="37" t="s">
        <v>1674</v>
      </c>
      <c r="J1263" s="181" t="s">
        <v>1675</v>
      </c>
      <c r="K1263" s="43">
        <v>315910</v>
      </c>
    </row>
    <row r="1264" spans="1:11" s="45" customFormat="1" ht="16.5">
      <c r="A1264" s="30" t="s">
        <v>3124</v>
      </c>
      <c r="B1264" s="36" t="s">
        <v>35</v>
      </c>
      <c r="C1264" s="165" t="s">
        <v>1676</v>
      </c>
      <c r="D1264" s="41">
        <v>42696</v>
      </c>
      <c r="E1264" s="124" t="s">
        <v>57</v>
      </c>
      <c r="F1264" s="165" t="s">
        <v>238</v>
      </c>
      <c r="G1264" s="41">
        <v>42724</v>
      </c>
      <c r="H1264" s="35" t="s">
        <v>1677</v>
      </c>
      <c r="I1264" s="37" t="s">
        <v>1678</v>
      </c>
      <c r="J1264" s="181" t="s">
        <v>1679</v>
      </c>
      <c r="K1264" s="43">
        <v>250000</v>
      </c>
    </row>
    <row r="1265" spans="1:11" s="45" customFormat="1" ht="16.5">
      <c r="A1265" s="30" t="s">
        <v>3124</v>
      </c>
      <c r="B1265" s="36" t="s">
        <v>35</v>
      </c>
      <c r="C1265" s="165" t="s">
        <v>34</v>
      </c>
      <c r="D1265" s="41" t="s">
        <v>34</v>
      </c>
      <c r="E1265" s="124" t="s">
        <v>57</v>
      </c>
      <c r="F1265" s="165" t="s">
        <v>238</v>
      </c>
      <c r="G1265" s="41">
        <v>42731</v>
      </c>
      <c r="H1265" s="35" t="s">
        <v>1680</v>
      </c>
      <c r="I1265" s="37" t="s">
        <v>1681</v>
      </c>
      <c r="J1265" s="181" t="s">
        <v>1682</v>
      </c>
      <c r="K1265" s="43">
        <v>28900</v>
      </c>
    </row>
    <row r="1266" spans="1:11" s="45" customFormat="1" ht="16.5">
      <c r="A1266" s="30" t="s">
        <v>3124</v>
      </c>
      <c r="B1266" s="36" t="s">
        <v>35</v>
      </c>
      <c r="C1266" s="165" t="s">
        <v>34</v>
      </c>
      <c r="D1266" s="41" t="s">
        <v>34</v>
      </c>
      <c r="E1266" s="124" t="s">
        <v>57</v>
      </c>
      <c r="F1266" s="165" t="s">
        <v>238</v>
      </c>
      <c r="G1266" s="41">
        <v>42734</v>
      </c>
      <c r="H1266" s="35" t="s">
        <v>1683</v>
      </c>
      <c r="I1266" s="37" t="s">
        <v>1684</v>
      </c>
      <c r="J1266" s="181" t="s">
        <v>1685</v>
      </c>
      <c r="K1266" s="43">
        <v>3951687</v>
      </c>
    </row>
    <row r="1267" spans="1:11" s="45" customFormat="1" ht="16.5">
      <c r="A1267" s="30" t="s">
        <v>3124</v>
      </c>
      <c r="B1267" s="36" t="s">
        <v>35</v>
      </c>
      <c r="C1267" s="165" t="s">
        <v>1686</v>
      </c>
      <c r="D1267" s="41">
        <v>42727</v>
      </c>
      <c r="E1267" s="124" t="s">
        <v>57</v>
      </c>
      <c r="F1267" s="165" t="s">
        <v>238</v>
      </c>
      <c r="G1267" s="165" t="s">
        <v>238</v>
      </c>
      <c r="H1267" s="35" t="s">
        <v>1687</v>
      </c>
      <c r="I1267" s="37" t="s">
        <v>1688</v>
      </c>
      <c r="J1267" s="181" t="s">
        <v>1689</v>
      </c>
      <c r="K1267" s="43">
        <v>1770000</v>
      </c>
    </row>
    <row r="1268" spans="1:11" s="45" customFormat="1" ht="33">
      <c r="A1268" s="30" t="s">
        <v>3124</v>
      </c>
      <c r="B1268" s="36" t="s">
        <v>35</v>
      </c>
      <c r="C1268" s="165" t="s">
        <v>1690</v>
      </c>
      <c r="D1268" s="41">
        <v>42727</v>
      </c>
      <c r="E1268" s="124" t="s">
        <v>57</v>
      </c>
      <c r="F1268" s="165" t="s">
        <v>238</v>
      </c>
      <c r="G1268" s="165" t="s">
        <v>238</v>
      </c>
      <c r="H1268" s="35" t="s">
        <v>1691</v>
      </c>
      <c r="I1268" s="37" t="s">
        <v>1688</v>
      </c>
      <c r="J1268" s="181" t="s">
        <v>1689</v>
      </c>
      <c r="K1268" s="43">
        <v>6631020</v>
      </c>
    </row>
    <row r="1269" spans="1:11" s="45" customFormat="1" ht="33">
      <c r="A1269" s="30" t="s">
        <v>3124</v>
      </c>
      <c r="B1269" s="36" t="s">
        <v>35</v>
      </c>
      <c r="C1269" s="165" t="s">
        <v>1692</v>
      </c>
      <c r="D1269" s="41">
        <v>42713</v>
      </c>
      <c r="E1269" s="124" t="s">
        <v>57</v>
      </c>
      <c r="F1269" s="165" t="s">
        <v>238</v>
      </c>
      <c r="G1269" s="165" t="s">
        <v>238</v>
      </c>
      <c r="H1269" s="35" t="s">
        <v>1693</v>
      </c>
      <c r="I1269" s="37" t="s">
        <v>1501</v>
      </c>
      <c r="J1269" s="181" t="s">
        <v>1502</v>
      </c>
      <c r="K1269" s="43">
        <v>21511368</v>
      </c>
    </row>
    <row r="1270" spans="1:11" s="45" customFormat="1" ht="33">
      <c r="A1270" s="30" t="s">
        <v>3124</v>
      </c>
      <c r="B1270" s="36" t="s">
        <v>35</v>
      </c>
      <c r="C1270" s="165" t="s">
        <v>1694</v>
      </c>
      <c r="D1270" s="41">
        <v>42719</v>
      </c>
      <c r="E1270" s="124" t="s">
        <v>57</v>
      </c>
      <c r="F1270" s="165" t="s">
        <v>238</v>
      </c>
      <c r="G1270" s="165" t="s">
        <v>238</v>
      </c>
      <c r="H1270" s="35" t="s">
        <v>1695</v>
      </c>
      <c r="I1270" s="37" t="s">
        <v>1688</v>
      </c>
      <c r="J1270" s="181" t="s">
        <v>1689</v>
      </c>
      <c r="K1270" s="43">
        <v>3687664</v>
      </c>
    </row>
    <row r="1271" spans="1:11" s="45" customFormat="1" ht="33">
      <c r="A1271" s="30" t="s">
        <v>3124</v>
      </c>
      <c r="B1271" s="36" t="s">
        <v>59</v>
      </c>
      <c r="C1271" s="165" t="s">
        <v>1696</v>
      </c>
      <c r="D1271" s="41">
        <v>42683</v>
      </c>
      <c r="E1271" s="124" t="s">
        <v>57</v>
      </c>
      <c r="F1271" s="165" t="s">
        <v>238</v>
      </c>
      <c r="G1271" s="165" t="s">
        <v>238</v>
      </c>
      <c r="H1271" s="35" t="s">
        <v>1697</v>
      </c>
      <c r="I1271" s="37" t="s">
        <v>1688</v>
      </c>
      <c r="J1271" s="181" t="s">
        <v>1689</v>
      </c>
      <c r="K1271" s="43">
        <v>48231831</v>
      </c>
    </row>
    <row r="1272" spans="1:11" s="45" customFormat="1" ht="16.5">
      <c r="A1272" s="30" t="s">
        <v>3124</v>
      </c>
      <c r="B1272" s="36" t="s">
        <v>59</v>
      </c>
      <c r="C1272" s="165" t="s">
        <v>1698</v>
      </c>
      <c r="D1272" s="41">
        <v>42692</v>
      </c>
      <c r="E1272" s="124" t="s">
        <v>57</v>
      </c>
      <c r="F1272" s="165" t="s">
        <v>238</v>
      </c>
      <c r="G1272" s="165" t="s">
        <v>238</v>
      </c>
      <c r="H1272" s="35" t="s">
        <v>1699</v>
      </c>
      <c r="I1272" s="37" t="s">
        <v>1700</v>
      </c>
      <c r="J1272" s="181" t="s">
        <v>406</v>
      </c>
      <c r="K1272" s="43">
        <v>20174665</v>
      </c>
    </row>
    <row r="1273" spans="1:11" s="45" customFormat="1" ht="33">
      <c r="A1273" s="35" t="s">
        <v>232</v>
      </c>
      <c r="B1273" s="36" t="s">
        <v>35</v>
      </c>
      <c r="C1273" s="118" t="s">
        <v>233</v>
      </c>
      <c r="D1273" s="119">
        <v>42720</v>
      </c>
      <c r="E1273" s="118" t="s">
        <v>62</v>
      </c>
      <c r="F1273" s="120">
        <v>15160312</v>
      </c>
      <c r="G1273" s="68">
        <v>42731</v>
      </c>
      <c r="H1273" s="35" t="s">
        <v>234</v>
      </c>
      <c r="I1273" s="47" t="s">
        <v>235</v>
      </c>
      <c r="J1273" s="116" t="s">
        <v>236</v>
      </c>
      <c r="K1273" s="114">
        <v>1195950</v>
      </c>
    </row>
    <row r="1274" spans="1:11" s="45" customFormat="1" ht="33">
      <c r="A1274" s="35" t="s">
        <v>232</v>
      </c>
      <c r="B1274" s="36" t="s">
        <v>35</v>
      </c>
      <c r="C1274" s="118" t="s">
        <v>237</v>
      </c>
      <c r="D1274" s="119">
        <v>42731</v>
      </c>
      <c r="E1274" s="36" t="s">
        <v>60</v>
      </c>
      <c r="F1274" s="120" t="s">
        <v>238</v>
      </c>
      <c r="G1274" s="68" t="s">
        <v>238</v>
      </c>
      <c r="H1274" s="36" t="s">
        <v>239</v>
      </c>
      <c r="I1274" s="47" t="s">
        <v>240</v>
      </c>
      <c r="J1274" s="116" t="s">
        <v>241</v>
      </c>
      <c r="K1274" s="114">
        <v>669462</v>
      </c>
    </row>
    <row r="1275" spans="1:11" s="45" customFormat="1" ht="33">
      <c r="A1275" s="35" t="s">
        <v>232</v>
      </c>
      <c r="B1275" s="36" t="s">
        <v>35</v>
      </c>
      <c r="C1275" s="118" t="s">
        <v>242</v>
      </c>
      <c r="D1275" s="119">
        <v>42734</v>
      </c>
      <c r="E1275" s="36" t="s">
        <v>60</v>
      </c>
      <c r="F1275" s="120" t="s">
        <v>238</v>
      </c>
      <c r="G1275" s="68" t="s">
        <v>238</v>
      </c>
      <c r="H1275" s="36" t="s">
        <v>243</v>
      </c>
      <c r="I1275" s="47" t="s">
        <v>244</v>
      </c>
      <c r="J1275" s="116" t="s">
        <v>245</v>
      </c>
      <c r="K1275" s="114" t="s">
        <v>246</v>
      </c>
    </row>
    <row r="1276" spans="1:11" s="45" customFormat="1" ht="33">
      <c r="A1276" s="35" t="s">
        <v>232</v>
      </c>
      <c r="B1276" s="36" t="s">
        <v>35</v>
      </c>
      <c r="C1276" s="118" t="s">
        <v>247</v>
      </c>
      <c r="D1276" s="119">
        <v>42731</v>
      </c>
      <c r="E1276" s="36" t="s">
        <v>60</v>
      </c>
      <c r="F1276" s="120" t="s">
        <v>238</v>
      </c>
      <c r="G1276" s="68" t="s">
        <v>238</v>
      </c>
      <c r="H1276" s="36" t="s">
        <v>248</v>
      </c>
      <c r="I1276" s="47" t="s">
        <v>249</v>
      </c>
      <c r="J1276" s="116" t="s">
        <v>250</v>
      </c>
      <c r="K1276" s="114">
        <v>851424</v>
      </c>
    </row>
    <row r="1277" spans="1:11" s="45" customFormat="1" ht="33">
      <c r="A1277" s="35" t="s">
        <v>232</v>
      </c>
      <c r="B1277" s="35" t="s">
        <v>3</v>
      </c>
      <c r="C1277" s="118" t="s">
        <v>238</v>
      </c>
      <c r="D1277" s="119" t="s">
        <v>238</v>
      </c>
      <c r="E1277" s="118" t="s">
        <v>62</v>
      </c>
      <c r="F1277" s="120">
        <v>15160300</v>
      </c>
      <c r="G1277" s="68">
        <v>42724</v>
      </c>
      <c r="H1277" s="35" t="s">
        <v>251</v>
      </c>
      <c r="I1277" s="47" t="s">
        <v>252</v>
      </c>
      <c r="J1277" s="116" t="s">
        <v>253</v>
      </c>
      <c r="K1277" s="114">
        <v>143880</v>
      </c>
    </row>
    <row r="1278" spans="1:11" s="45" customFormat="1" ht="33">
      <c r="A1278" s="35" t="s">
        <v>232</v>
      </c>
      <c r="B1278" s="35" t="s">
        <v>3</v>
      </c>
      <c r="C1278" s="118" t="s">
        <v>238</v>
      </c>
      <c r="D1278" s="119" t="s">
        <v>238</v>
      </c>
      <c r="E1278" s="118" t="s">
        <v>62</v>
      </c>
      <c r="F1278" s="120">
        <v>15160316</v>
      </c>
      <c r="G1278" s="68">
        <v>42731</v>
      </c>
      <c r="H1278" s="35" t="s">
        <v>254</v>
      </c>
      <c r="I1278" s="47" t="s">
        <v>255</v>
      </c>
      <c r="J1278" s="116" t="s">
        <v>256</v>
      </c>
      <c r="K1278" s="114">
        <v>670553</v>
      </c>
    </row>
    <row r="1279" spans="1:11" s="45" customFormat="1" ht="33">
      <c r="A1279" s="35" t="s">
        <v>232</v>
      </c>
      <c r="B1279" s="35" t="s">
        <v>3</v>
      </c>
      <c r="C1279" s="118" t="s">
        <v>238</v>
      </c>
      <c r="D1279" s="119" t="s">
        <v>238</v>
      </c>
      <c r="E1279" s="36" t="s">
        <v>61</v>
      </c>
      <c r="F1279" s="120">
        <v>15160285</v>
      </c>
      <c r="G1279" s="68">
        <v>42733</v>
      </c>
      <c r="H1279" s="36" t="s">
        <v>257</v>
      </c>
      <c r="I1279" s="47" t="s">
        <v>258</v>
      </c>
      <c r="J1279" s="116" t="s">
        <v>259</v>
      </c>
      <c r="K1279" s="114">
        <v>422100</v>
      </c>
    </row>
    <row r="1280" spans="1:11" s="45" customFormat="1" ht="33">
      <c r="A1280" s="35" t="s">
        <v>232</v>
      </c>
      <c r="B1280" s="36" t="s">
        <v>260</v>
      </c>
      <c r="C1280" s="118" t="s">
        <v>261</v>
      </c>
      <c r="D1280" s="119">
        <v>41054</v>
      </c>
      <c r="E1280" s="36" t="s">
        <v>61</v>
      </c>
      <c r="F1280" s="120">
        <v>15160237</v>
      </c>
      <c r="G1280" s="68">
        <v>42709</v>
      </c>
      <c r="H1280" s="36" t="s">
        <v>262</v>
      </c>
      <c r="I1280" s="47" t="s">
        <v>263</v>
      </c>
      <c r="J1280" s="116" t="s">
        <v>264</v>
      </c>
      <c r="K1280" s="114">
        <v>4686391</v>
      </c>
    </row>
    <row r="1281" spans="1:11" s="45" customFormat="1" ht="33">
      <c r="A1281" s="35" t="s">
        <v>232</v>
      </c>
      <c r="B1281" s="36" t="s">
        <v>260</v>
      </c>
      <c r="C1281" s="118" t="s">
        <v>261</v>
      </c>
      <c r="D1281" s="119">
        <v>41054</v>
      </c>
      <c r="E1281" s="118" t="s">
        <v>61</v>
      </c>
      <c r="F1281" s="120">
        <v>15160238</v>
      </c>
      <c r="G1281" s="68">
        <v>42709</v>
      </c>
      <c r="H1281" s="35" t="s">
        <v>265</v>
      </c>
      <c r="I1281" s="47" t="s">
        <v>266</v>
      </c>
      <c r="J1281" s="116" t="s">
        <v>267</v>
      </c>
      <c r="K1281" s="114">
        <v>1369541</v>
      </c>
    </row>
    <row r="1282" spans="1:11" s="45" customFormat="1" ht="49.5">
      <c r="A1282" s="35" t="s">
        <v>232</v>
      </c>
      <c r="B1282" s="36" t="s">
        <v>260</v>
      </c>
      <c r="C1282" s="118" t="s">
        <v>261</v>
      </c>
      <c r="D1282" s="119">
        <v>41054</v>
      </c>
      <c r="E1282" s="36" t="s">
        <v>61</v>
      </c>
      <c r="F1282" s="120">
        <v>15160239</v>
      </c>
      <c r="G1282" s="68">
        <v>42709</v>
      </c>
      <c r="H1282" s="36" t="s">
        <v>268</v>
      </c>
      <c r="I1282" s="47" t="s">
        <v>269</v>
      </c>
      <c r="J1282" s="116" t="s">
        <v>270</v>
      </c>
      <c r="K1282" s="114">
        <v>2045182</v>
      </c>
    </row>
    <row r="1283" spans="1:11" s="45" customFormat="1" ht="49.5">
      <c r="A1283" s="35" t="s">
        <v>232</v>
      </c>
      <c r="B1283" s="36" t="s">
        <v>260</v>
      </c>
      <c r="C1283" s="118" t="s">
        <v>261</v>
      </c>
      <c r="D1283" s="119">
        <v>41054</v>
      </c>
      <c r="E1283" s="118" t="s">
        <v>61</v>
      </c>
      <c r="F1283" s="120">
        <v>15160240</v>
      </c>
      <c r="G1283" s="68">
        <v>42709</v>
      </c>
      <c r="H1283" s="35" t="s">
        <v>271</v>
      </c>
      <c r="I1283" s="47" t="s">
        <v>272</v>
      </c>
      <c r="J1283" s="116" t="s">
        <v>273</v>
      </c>
      <c r="K1283" s="114">
        <v>877363</v>
      </c>
    </row>
    <row r="1284" spans="1:11" s="45" customFormat="1" ht="49.5">
      <c r="A1284" s="35" t="s">
        <v>232</v>
      </c>
      <c r="B1284" s="36" t="s">
        <v>260</v>
      </c>
      <c r="C1284" s="118" t="s">
        <v>261</v>
      </c>
      <c r="D1284" s="119">
        <v>41054</v>
      </c>
      <c r="E1284" s="36" t="s">
        <v>61</v>
      </c>
      <c r="F1284" s="120">
        <v>15160241</v>
      </c>
      <c r="G1284" s="68">
        <v>42709</v>
      </c>
      <c r="H1284" s="35" t="s">
        <v>274</v>
      </c>
      <c r="I1284" s="47" t="s">
        <v>275</v>
      </c>
      <c r="J1284" s="116" t="s">
        <v>276</v>
      </c>
      <c r="K1284" s="114">
        <v>1921332</v>
      </c>
    </row>
    <row r="1285" spans="1:11" s="45" customFormat="1" ht="33">
      <c r="A1285" s="35" t="s">
        <v>232</v>
      </c>
      <c r="B1285" s="36" t="s">
        <v>260</v>
      </c>
      <c r="C1285" s="118" t="s">
        <v>261</v>
      </c>
      <c r="D1285" s="119">
        <v>41054</v>
      </c>
      <c r="E1285" s="118" t="s">
        <v>61</v>
      </c>
      <c r="F1285" s="120">
        <v>15160243</v>
      </c>
      <c r="G1285" s="68">
        <v>42710</v>
      </c>
      <c r="H1285" s="35" t="s">
        <v>277</v>
      </c>
      <c r="I1285" s="47" t="s">
        <v>278</v>
      </c>
      <c r="J1285" s="116" t="s">
        <v>279</v>
      </c>
      <c r="K1285" s="114">
        <v>951880</v>
      </c>
    </row>
    <row r="1286" spans="1:11" s="45" customFormat="1" ht="66">
      <c r="A1286" s="35" t="s">
        <v>232</v>
      </c>
      <c r="B1286" s="36" t="s">
        <v>260</v>
      </c>
      <c r="C1286" s="118" t="s">
        <v>261</v>
      </c>
      <c r="D1286" s="119">
        <v>41054</v>
      </c>
      <c r="E1286" s="121" t="s">
        <v>61</v>
      </c>
      <c r="F1286" s="122">
        <v>15160245</v>
      </c>
      <c r="G1286" s="119">
        <v>42713</v>
      </c>
      <c r="H1286" s="36" t="s">
        <v>280</v>
      </c>
      <c r="I1286" s="47" t="s">
        <v>281</v>
      </c>
      <c r="J1286" s="116" t="s">
        <v>282</v>
      </c>
      <c r="K1286" s="114">
        <v>532168</v>
      </c>
    </row>
    <row r="1287" spans="1:11" s="45" customFormat="1" ht="33">
      <c r="A1287" s="35" t="s">
        <v>232</v>
      </c>
      <c r="B1287" s="36" t="s">
        <v>260</v>
      </c>
      <c r="C1287" s="118" t="s">
        <v>261</v>
      </c>
      <c r="D1287" s="119">
        <v>41054</v>
      </c>
      <c r="E1287" s="36" t="s">
        <v>61</v>
      </c>
      <c r="F1287" s="120">
        <v>15160246</v>
      </c>
      <c r="G1287" s="68">
        <v>42713</v>
      </c>
      <c r="H1287" s="35" t="s">
        <v>283</v>
      </c>
      <c r="I1287" s="47" t="s">
        <v>284</v>
      </c>
      <c r="J1287" s="116" t="s">
        <v>285</v>
      </c>
      <c r="K1287" s="114">
        <v>1224897</v>
      </c>
    </row>
    <row r="1288" spans="1:11" s="45" customFormat="1" ht="33">
      <c r="A1288" s="35" t="s">
        <v>232</v>
      </c>
      <c r="B1288" s="36" t="s">
        <v>260</v>
      </c>
      <c r="C1288" s="118" t="s">
        <v>261</v>
      </c>
      <c r="D1288" s="119">
        <v>41054</v>
      </c>
      <c r="E1288" s="36" t="s">
        <v>61</v>
      </c>
      <c r="F1288" s="120">
        <v>15160247</v>
      </c>
      <c r="G1288" s="68">
        <v>42714</v>
      </c>
      <c r="H1288" s="35" t="s">
        <v>286</v>
      </c>
      <c r="I1288" s="47" t="s">
        <v>287</v>
      </c>
      <c r="J1288" s="116" t="s">
        <v>288</v>
      </c>
      <c r="K1288" s="114">
        <v>1006616</v>
      </c>
    </row>
    <row r="1289" spans="1:11" s="45" customFormat="1" ht="33">
      <c r="A1289" s="35" t="s">
        <v>232</v>
      </c>
      <c r="B1289" s="36" t="s">
        <v>260</v>
      </c>
      <c r="C1289" s="118" t="s">
        <v>261</v>
      </c>
      <c r="D1289" s="119">
        <v>41054</v>
      </c>
      <c r="E1289" s="36" t="s">
        <v>61</v>
      </c>
      <c r="F1289" s="120">
        <v>15160248</v>
      </c>
      <c r="G1289" s="68">
        <v>42714</v>
      </c>
      <c r="H1289" s="36" t="s">
        <v>289</v>
      </c>
      <c r="I1289" s="47" t="s">
        <v>290</v>
      </c>
      <c r="J1289" s="116" t="s">
        <v>291</v>
      </c>
      <c r="K1289" s="114">
        <v>936012</v>
      </c>
    </row>
    <row r="1290" spans="1:11" s="45" customFormat="1" ht="33">
      <c r="A1290" s="35" t="s">
        <v>232</v>
      </c>
      <c r="B1290" s="36" t="s">
        <v>260</v>
      </c>
      <c r="C1290" s="118" t="s">
        <v>261</v>
      </c>
      <c r="D1290" s="119">
        <v>41054</v>
      </c>
      <c r="E1290" s="121" t="s">
        <v>61</v>
      </c>
      <c r="F1290" s="122">
        <v>15160249</v>
      </c>
      <c r="G1290" s="119">
        <v>42714</v>
      </c>
      <c r="H1290" s="36" t="s">
        <v>292</v>
      </c>
      <c r="I1290" s="47" t="s">
        <v>293</v>
      </c>
      <c r="J1290" s="116" t="s">
        <v>294</v>
      </c>
      <c r="K1290" s="114">
        <v>54193</v>
      </c>
    </row>
    <row r="1291" spans="1:11" s="45" customFormat="1" ht="33">
      <c r="A1291" s="35" t="s">
        <v>232</v>
      </c>
      <c r="B1291" s="36" t="s">
        <v>260</v>
      </c>
      <c r="C1291" s="118" t="s">
        <v>261</v>
      </c>
      <c r="D1291" s="119">
        <v>41054</v>
      </c>
      <c r="E1291" s="36" t="s">
        <v>61</v>
      </c>
      <c r="F1291" s="120">
        <v>15160251</v>
      </c>
      <c r="G1291" s="68">
        <v>42714</v>
      </c>
      <c r="H1291" s="35" t="s">
        <v>295</v>
      </c>
      <c r="I1291" s="47" t="s">
        <v>296</v>
      </c>
      <c r="J1291" s="116" t="s">
        <v>297</v>
      </c>
      <c r="K1291" s="114">
        <v>201636</v>
      </c>
    </row>
    <row r="1292" spans="1:11" s="45" customFormat="1" ht="33">
      <c r="A1292" s="35" t="s">
        <v>232</v>
      </c>
      <c r="B1292" s="36" t="s">
        <v>260</v>
      </c>
      <c r="C1292" s="118" t="s">
        <v>261</v>
      </c>
      <c r="D1292" s="119">
        <v>41054</v>
      </c>
      <c r="E1292" s="36" t="s">
        <v>61</v>
      </c>
      <c r="F1292" s="120">
        <v>15160252</v>
      </c>
      <c r="G1292" s="68">
        <v>42714</v>
      </c>
      <c r="H1292" s="35" t="s">
        <v>298</v>
      </c>
      <c r="I1292" s="47" t="s">
        <v>299</v>
      </c>
      <c r="J1292" s="116" t="s">
        <v>300</v>
      </c>
      <c r="K1292" s="114">
        <v>157270</v>
      </c>
    </row>
    <row r="1293" spans="1:11" s="45" customFormat="1" ht="33">
      <c r="A1293" s="35" t="s">
        <v>232</v>
      </c>
      <c r="B1293" s="36" t="s">
        <v>260</v>
      </c>
      <c r="C1293" s="118" t="s">
        <v>261</v>
      </c>
      <c r="D1293" s="119">
        <v>41054</v>
      </c>
      <c r="E1293" s="121" t="s">
        <v>61</v>
      </c>
      <c r="F1293" s="122">
        <v>15160253</v>
      </c>
      <c r="G1293" s="119">
        <v>42714</v>
      </c>
      <c r="H1293" s="36" t="s">
        <v>301</v>
      </c>
      <c r="I1293" s="47" t="s">
        <v>302</v>
      </c>
      <c r="J1293" s="116" t="s">
        <v>303</v>
      </c>
      <c r="K1293" s="114">
        <v>93972</v>
      </c>
    </row>
    <row r="1294" spans="1:11" s="45" customFormat="1" ht="33">
      <c r="A1294" s="35" t="s">
        <v>232</v>
      </c>
      <c r="B1294" s="36" t="s">
        <v>260</v>
      </c>
      <c r="C1294" s="118" t="s">
        <v>261</v>
      </c>
      <c r="D1294" s="119">
        <v>41054</v>
      </c>
      <c r="E1294" s="36" t="s">
        <v>61</v>
      </c>
      <c r="F1294" s="120">
        <v>15160254</v>
      </c>
      <c r="G1294" s="68">
        <v>42716</v>
      </c>
      <c r="H1294" s="35" t="s">
        <v>304</v>
      </c>
      <c r="I1294" s="47" t="s">
        <v>305</v>
      </c>
      <c r="J1294" s="116" t="s">
        <v>306</v>
      </c>
      <c r="K1294" s="114">
        <v>623215</v>
      </c>
    </row>
    <row r="1295" spans="1:11" s="45" customFormat="1" ht="33">
      <c r="A1295" s="35" t="s">
        <v>232</v>
      </c>
      <c r="B1295" s="36" t="s">
        <v>260</v>
      </c>
      <c r="C1295" s="118" t="s">
        <v>261</v>
      </c>
      <c r="D1295" s="119">
        <v>41054</v>
      </c>
      <c r="E1295" s="36" t="s">
        <v>62</v>
      </c>
      <c r="F1295" s="120">
        <v>15160292</v>
      </c>
      <c r="G1295" s="68">
        <v>42719</v>
      </c>
      <c r="H1295" s="35" t="s">
        <v>307</v>
      </c>
      <c r="I1295" s="47" t="s">
        <v>308</v>
      </c>
      <c r="J1295" s="116" t="s">
        <v>309</v>
      </c>
      <c r="K1295" s="114">
        <v>778543</v>
      </c>
    </row>
    <row r="1296" spans="1:11" s="45" customFormat="1" ht="33">
      <c r="A1296" s="35" t="s">
        <v>232</v>
      </c>
      <c r="B1296" s="36" t="s">
        <v>260</v>
      </c>
      <c r="C1296" s="118" t="s">
        <v>261</v>
      </c>
      <c r="D1296" s="119">
        <v>41054</v>
      </c>
      <c r="E1296" s="36" t="s">
        <v>62</v>
      </c>
      <c r="F1296" s="120">
        <v>15160294</v>
      </c>
      <c r="G1296" s="68">
        <v>42719</v>
      </c>
      <c r="H1296" s="35" t="s">
        <v>310</v>
      </c>
      <c r="I1296" s="47" t="s">
        <v>311</v>
      </c>
      <c r="J1296" s="116" t="s">
        <v>312</v>
      </c>
      <c r="K1296" s="114">
        <v>471490</v>
      </c>
    </row>
    <row r="1297" spans="1:11" s="45" customFormat="1" ht="33">
      <c r="A1297" s="35" t="s">
        <v>232</v>
      </c>
      <c r="B1297" s="36" t="s">
        <v>260</v>
      </c>
      <c r="C1297" s="118" t="s">
        <v>261</v>
      </c>
      <c r="D1297" s="119">
        <v>41054</v>
      </c>
      <c r="E1297" s="36" t="s">
        <v>61</v>
      </c>
      <c r="F1297" s="120">
        <v>15160258</v>
      </c>
      <c r="G1297" s="68">
        <v>42719</v>
      </c>
      <c r="H1297" s="36" t="s">
        <v>313</v>
      </c>
      <c r="I1297" s="47" t="s">
        <v>290</v>
      </c>
      <c r="J1297" s="116" t="s">
        <v>291</v>
      </c>
      <c r="K1297" s="114">
        <v>123013</v>
      </c>
    </row>
    <row r="1298" spans="1:11" s="45" customFormat="1" ht="33">
      <c r="A1298" s="35" t="s">
        <v>232</v>
      </c>
      <c r="B1298" s="36" t="s">
        <v>260</v>
      </c>
      <c r="C1298" s="118" t="s">
        <v>261</v>
      </c>
      <c r="D1298" s="119">
        <v>41054</v>
      </c>
      <c r="E1298" s="118" t="s">
        <v>61</v>
      </c>
      <c r="F1298" s="120">
        <v>15160259</v>
      </c>
      <c r="G1298" s="68">
        <v>42719</v>
      </c>
      <c r="H1298" s="35" t="s">
        <v>314</v>
      </c>
      <c r="I1298" s="47" t="s">
        <v>315</v>
      </c>
      <c r="J1298" s="116" t="s">
        <v>316</v>
      </c>
      <c r="K1298" s="114">
        <v>76269</v>
      </c>
    </row>
    <row r="1299" spans="1:11" s="45" customFormat="1" ht="33">
      <c r="A1299" s="35" t="s">
        <v>232</v>
      </c>
      <c r="B1299" s="36" t="s">
        <v>260</v>
      </c>
      <c r="C1299" s="118" t="s">
        <v>261</v>
      </c>
      <c r="D1299" s="119">
        <v>41054</v>
      </c>
      <c r="E1299" s="36" t="s">
        <v>61</v>
      </c>
      <c r="F1299" s="120">
        <v>15160260</v>
      </c>
      <c r="G1299" s="68">
        <v>42719</v>
      </c>
      <c r="H1299" s="36" t="s">
        <v>317</v>
      </c>
      <c r="I1299" s="47" t="s">
        <v>318</v>
      </c>
      <c r="J1299" s="116" t="s">
        <v>319</v>
      </c>
      <c r="K1299" s="114">
        <v>35913</v>
      </c>
    </row>
    <row r="1300" spans="1:11" s="45" customFormat="1" ht="33">
      <c r="A1300" s="35" t="s">
        <v>232</v>
      </c>
      <c r="B1300" s="36" t="s">
        <v>260</v>
      </c>
      <c r="C1300" s="118" t="s">
        <v>261</v>
      </c>
      <c r="D1300" s="119">
        <v>41054</v>
      </c>
      <c r="E1300" s="36" t="s">
        <v>62</v>
      </c>
      <c r="F1300" s="120">
        <v>15160296</v>
      </c>
      <c r="G1300" s="68">
        <v>42720</v>
      </c>
      <c r="H1300" s="35" t="s">
        <v>320</v>
      </c>
      <c r="I1300" s="47" t="s">
        <v>308</v>
      </c>
      <c r="J1300" s="116" t="s">
        <v>309</v>
      </c>
      <c r="K1300" s="114">
        <v>342206</v>
      </c>
    </row>
    <row r="1301" spans="1:11" s="45" customFormat="1" ht="49.5">
      <c r="A1301" s="35" t="s">
        <v>232</v>
      </c>
      <c r="B1301" s="36" t="s">
        <v>260</v>
      </c>
      <c r="C1301" s="118" t="s">
        <v>261</v>
      </c>
      <c r="D1301" s="119">
        <v>41054</v>
      </c>
      <c r="E1301" s="36" t="s">
        <v>61</v>
      </c>
      <c r="F1301" s="120">
        <v>15160262</v>
      </c>
      <c r="G1301" s="68">
        <v>42724</v>
      </c>
      <c r="H1301" s="35" t="s">
        <v>321</v>
      </c>
      <c r="I1301" s="47" t="s">
        <v>322</v>
      </c>
      <c r="J1301" s="116" t="s">
        <v>323</v>
      </c>
      <c r="K1301" s="114">
        <v>197496</v>
      </c>
    </row>
    <row r="1302" spans="1:11" s="45" customFormat="1" ht="49.5">
      <c r="A1302" s="35" t="s">
        <v>232</v>
      </c>
      <c r="B1302" s="36" t="s">
        <v>260</v>
      </c>
      <c r="C1302" s="118" t="s">
        <v>261</v>
      </c>
      <c r="D1302" s="119">
        <v>41054</v>
      </c>
      <c r="E1302" s="118" t="s">
        <v>61</v>
      </c>
      <c r="F1302" s="120">
        <v>15160263</v>
      </c>
      <c r="G1302" s="68">
        <v>42724</v>
      </c>
      <c r="H1302" s="35" t="s">
        <v>324</v>
      </c>
      <c r="I1302" s="47" t="s">
        <v>325</v>
      </c>
      <c r="J1302" s="116" t="s">
        <v>326</v>
      </c>
      <c r="K1302" s="114">
        <v>90064</v>
      </c>
    </row>
    <row r="1303" spans="1:11" s="45" customFormat="1" ht="33">
      <c r="A1303" s="35" t="s">
        <v>232</v>
      </c>
      <c r="B1303" s="36" t="s">
        <v>260</v>
      </c>
      <c r="C1303" s="118" t="s">
        <v>261</v>
      </c>
      <c r="D1303" s="119">
        <v>41054</v>
      </c>
      <c r="E1303" s="118" t="s">
        <v>61</v>
      </c>
      <c r="F1303" s="120">
        <v>15160264</v>
      </c>
      <c r="G1303" s="68">
        <v>42724</v>
      </c>
      <c r="H1303" s="35" t="s">
        <v>327</v>
      </c>
      <c r="I1303" s="47" t="s">
        <v>328</v>
      </c>
      <c r="J1303" s="116" t="s">
        <v>329</v>
      </c>
      <c r="K1303" s="114">
        <v>1088517</v>
      </c>
    </row>
    <row r="1304" spans="1:11" s="45" customFormat="1" ht="33">
      <c r="A1304" s="35" t="s">
        <v>232</v>
      </c>
      <c r="B1304" s="36" t="s">
        <v>260</v>
      </c>
      <c r="C1304" s="118" t="s">
        <v>261</v>
      </c>
      <c r="D1304" s="119">
        <v>41054</v>
      </c>
      <c r="E1304" s="118" t="s">
        <v>61</v>
      </c>
      <c r="F1304" s="120">
        <v>15160267</v>
      </c>
      <c r="G1304" s="68">
        <v>42731</v>
      </c>
      <c r="H1304" s="35" t="s">
        <v>330</v>
      </c>
      <c r="I1304" s="47" t="s">
        <v>331</v>
      </c>
      <c r="J1304" s="116" t="s">
        <v>332</v>
      </c>
      <c r="K1304" s="114">
        <v>195579</v>
      </c>
    </row>
    <row r="1305" spans="1:11" s="45" customFormat="1" ht="49.5">
      <c r="A1305" s="35" t="s">
        <v>232</v>
      </c>
      <c r="B1305" s="36" t="s">
        <v>260</v>
      </c>
      <c r="C1305" s="118" t="s">
        <v>261</v>
      </c>
      <c r="D1305" s="119">
        <v>41054</v>
      </c>
      <c r="E1305" s="36" t="s">
        <v>61</v>
      </c>
      <c r="F1305" s="120">
        <v>15160268</v>
      </c>
      <c r="G1305" s="68">
        <v>42731</v>
      </c>
      <c r="H1305" s="35" t="s">
        <v>333</v>
      </c>
      <c r="I1305" s="47" t="s">
        <v>334</v>
      </c>
      <c r="J1305" s="116" t="s">
        <v>335</v>
      </c>
      <c r="K1305" s="114">
        <v>3376249</v>
      </c>
    </row>
    <row r="1306" spans="1:11" s="45" customFormat="1" ht="33">
      <c r="A1306" s="35" t="s">
        <v>232</v>
      </c>
      <c r="B1306" s="36" t="s">
        <v>260</v>
      </c>
      <c r="C1306" s="118" t="s">
        <v>261</v>
      </c>
      <c r="D1306" s="119">
        <v>41054</v>
      </c>
      <c r="E1306" s="36" t="s">
        <v>61</v>
      </c>
      <c r="F1306" s="120">
        <v>15160269</v>
      </c>
      <c r="G1306" s="68">
        <v>42731</v>
      </c>
      <c r="H1306" s="35" t="s">
        <v>336</v>
      </c>
      <c r="I1306" s="47" t="s">
        <v>290</v>
      </c>
      <c r="J1306" s="116" t="s">
        <v>291</v>
      </c>
      <c r="K1306" s="114">
        <v>594983</v>
      </c>
    </row>
    <row r="1307" spans="1:11" s="45" customFormat="1" ht="33">
      <c r="A1307" s="35" t="s">
        <v>232</v>
      </c>
      <c r="B1307" s="36" t="s">
        <v>260</v>
      </c>
      <c r="C1307" s="118" t="s">
        <v>261</v>
      </c>
      <c r="D1307" s="119">
        <v>41054</v>
      </c>
      <c r="E1307" s="36" t="s">
        <v>61</v>
      </c>
      <c r="F1307" s="120">
        <v>15160271</v>
      </c>
      <c r="G1307" s="68">
        <v>42731</v>
      </c>
      <c r="H1307" s="35" t="s">
        <v>337</v>
      </c>
      <c r="I1307" s="47" t="s">
        <v>263</v>
      </c>
      <c r="J1307" s="116" t="s">
        <v>264</v>
      </c>
      <c r="K1307" s="114">
        <v>735706</v>
      </c>
    </row>
    <row r="1308" spans="1:11" s="45" customFormat="1" ht="33">
      <c r="A1308" s="35" t="s">
        <v>232</v>
      </c>
      <c r="B1308" s="36" t="s">
        <v>260</v>
      </c>
      <c r="C1308" s="118" t="s">
        <v>261</v>
      </c>
      <c r="D1308" s="119">
        <v>41054</v>
      </c>
      <c r="E1308" s="118" t="s">
        <v>61</v>
      </c>
      <c r="F1308" s="120">
        <v>15160272</v>
      </c>
      <c r="G1308" s="68">
        <v>42731</v>
      </c>
      <c r="H1308" s="35" t="s">
        <v>338</v>
      </c>
      <c r="I1308" s="47" t="s">
        <v>287</v>
      </c>
      <c r="J1308" s="116" t="s">
        <v>288</v>
      </c>
      <c r="K1308" s="114">
        <v>2196047</v>
      </c>
    </row>
    <row r="1309" spans="1:11" s="45" customFormat="1" ht="49.5">
      <c r="A1309" s="35" t="s">
        <v>232</v>
      </c>
      <c r="B1309" s="36" t="s">
        <v>260</v>
      </c>
      <c r="C1309" s="118" t="s">
        <v>261</v>
      </c>
      <c r="D1309" s="119">
        <v>41054</v>
      </c>
      <c r="E1309" s="118" t="s">
        <v>61</v>
      </c>
      <c r="F1309" s="120">
        <v>15160273</v>
      </c>
      <c r="G1309" s="68">
        <v>42731</v>
      </c>
      <c r="H1309" s="35" t="s">
        <v>339</v>
      </c>
      <c r="I1309" s="47" t="s">
        <v>340</v>
      </c>
      <c r="J1309" s="116" t="s">
        <v>341</v>
      </c>
      <c r="K1309" s="114">
        <v>107100</v>
      </c>
    </row>
    <row r="1310" spans="1:11" s="45" customFormat="1" ht="49.5">
      <c r="A1310" s="35" t="s">
        <v>232</v>
      </c>
      <c r="B1310" s="36" t="s">
        <v>260</v>
      </c>
      <c r="C1310" s="118" t="s">
        <v>261</v>
      </c>
      <c r="D1310" s="119">
        <v>41054</v>
      </c>
      <c r="E1310" s="36" t="s">
        <v>61</v>
      </c>
      <c r="F1310" s="120">
        <v>15160274</v>
      </c>
      <c r="G1310" s="68">
        <v>42731</v>
      </c>
      <c r="H1310" s="35" t="s">
        <v>342</v>
      </c>
      <c r="I1310" s="47" t="s">
        <v>343</v>
      </c>
      <c r="J1310" s="116" t="s">
        <v>344</v>
      </c>
      <c r="K1310" s="114">
        <v>152183</v>
      </c>
    </row>
    <row r="1311" spans="1:11" s="45" customFormat="1" ht="49.5">
      <c r="A1311" s="35" t="s">
        <v>232</v>
      </c>
      <c r="B1311" s="36" t="s">
        <v>260</v>
      </c>
      <c r="C1311" s="118" t="s">
        <v>261</v>
      </c>
      <c r="D1311" s="119">
        <v>41054</v>
      </c>
      <c r="E1311" s="36" t="s">
        <v>61</v>
      </c>
      <c r="F1311" s="120">
        <v>15160275</v>
      </c>
      <c r="G1311" s="68">
        <v>42731</v>
      </c>
      <c r="H1311" s="35" t="s">
        <v>345</v>
      </c>
      <c r="I1311" s="47" t="s">
        <v>302</v>
      </c>
      <c r="J1311" s="116" t="s">
        <v>303</v>
      </c>
      <c r="K1311" s="114">
        <v>125296</v>
      </c>
    </row>
    <row r="1312" spans="1:11" s="45" customFormat="1" ht="49.5">
      <c r="A1312" s="35" t="s">
        <v>232</v>
      </c>
      <c r="B1312" s="36" t="s">
        <v>260</v>
      </c>
      <c r="C1312" s="118" t="s">
        <v>261</v>
      </c>
      <c r="D1312" s="119">
        <v>41054</v>
      </c>
      <c r="E1312" s="36" t="s">
        <v>61</v>
      </c>
      <c r="F1312" s="120">
        <v>15160276</v>
      </c>
      <c r="G1312" s="68">
        <v>42731</v>
      </c>
      <c r="H1312" s="35" t="s">
        <v>346</v>
      </c>
      <c r="I1312" s="47" t="s">
        <v>347</v>
      </c>
      <c r="J1312" s="116" t="s">
        <v>348</v>
      </c>
      <c r="K1312" s="114">
        <v>986070</v>
      </c>
    </row>
    <row r="1313" spans="1:11" s="45" customFormat="1" ht="49.5">
      <c r="A1313" s="35" t="s">
        <v>232</v>
      </c>
      <c r="B1313" s="36" t="s">
        <v>260</v>
      </c>
      <c r="C1313" s="118" t="s">
        <v>261</v>
      </c>
      <c r="D1313" s="119">
        <v>41054</v>
      </c>
      <c r="E1313" s="36" t="s">
        <v>61</v>
      </c>
      <c r="F1313" s="120">
        <v>15160277</v>
      </c>
      <c r="G1313" s="68">
        <v>42731</v>
      </c>
      <c r="H1313" s="35" t="s">
        <v>349</v>
      </c>
      <c r="I1313" s="47" t="s">
        <v>350</v>
      </c>
      <c r="J1313" s="116" t="s">
        <v>351</v>
      </c>
      <c r="K1313" s="114">
        <v>1939746</v>
      </c>
    </row>
    <row r="1314" spans="1:11" s="45" customFormat="1" ht="49.5">
      <c r="A1314" s="35" t="s">
        <v>232</v>
      </c>
      <c r="B1314" s="36" t="s">
        <v>260</v>
      </c>
      <c r="C1314" s="118" t="s">
        <v>261</v>
      </c>
      <c r="D1314" s="119">
        <v>41054</v>
      </c>
      <c r="E1314" s="36" t="s">
        <v>61</v>
      </c>
      <c r="F1314" s="120">
        <v>15160278</v>
      </c>
      <c r="G1314" s="68">
        <v>42731</v>
      </c>
      <c r="H1314" s="35" t="s">
        <v>352</v>
      </c>
      <c r="I1314" s="47" t="s">
        <v>296</v>
      </c>
      <c r="J1314" s="116" t="s">
        <v>297</v>
      </c>
      <c r="K1314" s="114">
        <v>671306</v>
      </c>
    </row>
    <row r="1315" spans="1:11" s="45" customFormat="1" ht="49.5">
      <c r="A1315" s="35" t="s">
        <v>232</v>
      </c>
      <c r="B1315" s="36" t="s">
        <v>260</v>
      </c>
      <c r="C1315" s="118" t="s">
        <v>261</v>
      </c>
      <c r="D1315" s="119">
        <v>41054</v>
      </c>
      <c r="E1315" s="36" t="s">
        <v>61</v>
      </c>
      <c r="F1315" s="120">
        <v>15160279</v>
      </c>
      <c r="G1315" s="68">
        <v>42731</v>
      </c>
      <c r="H1315" s="35" t="s">
        <v>353</v>
      </c>
      <c r="I1315" s="47" t="s">
        <v>287</v>
      </c>
      <c r="J1315" s="116" t="s">
        <v>288</v>
      </c>
      <c r="K1315" s="114">
        <v>14741298</v>
      </c>
    </row>
    <row r="1316" spans="1:11" s="45" customFormat="1" ht="49.5">
      <c r="A1316" s="35" t="s">
        <v>232</v>
      </c>
      <c r="B1316" s="36" t="s">
        <v>260</v>
      </c>
      <c r="C1316" s="118" t="s">
        <v>261</v>
      </c>
      <c r="D1316" s="119">
        <v>41054</v>
      </c>
      <c r="E1316" s="36" t="s">
        <v>61</v>
      </c>
      <c r="F1316" s="120">
        <v>15160280</v>
      </c>
      <c r="G1316" s="68">
        <v>42731</v>
      </c>
      <c r="H1316" s="35" t="s">
        <v>354</v>
      </c>
      <c r="I1316" s="47" t="s">
        <v>290</v>
      </c>
      <c r="J1316" s="116" t="s">
        <v>291</v>
      </c>
      <c r="K1316" s="114">
        <v>6804685</v>
      </c>
    </row>
    <row r="1317" spans="1:11" s="45" customFormat="1" ht="49.5">
      <c r="A1317" s="35" t="s">
        <v>232</v>
      </c>
      <c r="B1317" s="36" t="s">
        <v>260</v>
      </c>
      <c r="C1317" s="118" t="s">
        <v>261</v>
      </c>
      <c r="D1317" s="119">
        <v>41054</v>
      </c>
      <c r="E1317" s="36" t="s">
        <v>61</v>
      </c>
      <c r="F1317" s="120">
        <v>15160281</v>
      </c>
      <c r="G1317" s="68">
        <v>42732</v>
      </c>
      <c r="H1317" s="36" t="s">
        <v>355</v>
      </c>
      <c r="I1317" s="47" t="s">
        <v>299</v>
      </c>
      <c r="J1317" s="116" t="s">
        <v>300</v>
      </c>
      <c r="K1317" s="114">
        <v>983448</v>
      </c>
    </row>
    <row r="1318" spans="1:11" s="45" customFormat="1" ht="49.5">
      <c r="A1318" s="35" t="s">
        <v>232</v>
      </c>
      <c r="B1318" s="36" t="s">
        <v>260</v>
      </c>
      <c r="C1318" s="118" t="s">
        <v>261</v>
      </c>
      <c r="D1318" s="119">
        <v>41054</v>
      </c>
      <c r="E1318" s="36" t="s">
        <v>61</v>
      </c>
      <c r="F1318" s="120">
        <v>15160282</v>
      </c>
      <c r="G1318" s="68">
        <v>42732</v>
      </c>
      <c r="H1318" s="36" t="s">
        <v>356</v>
      </c>
      <c r="I1318" s="47" t="s">
        <v>357</v>
      </c>
      <c r="J1318" s="116" t="s">
        <v>358</v>
      </c>
      <c r="K1318" s="114">
        <v>1098460</v>
      </c>
    </row>
    <row r="1319" spans="1:11" s="45" customFormat="1" ht="33">
      <c r="A1319" s="35" t="s">
        <v>232</v>
      </c>
      <c r="B1319" s="36" t="s">
        <v>260</v>
      </c>
      <c r="C1319" s="118" t="s">
        <v>261</v>
      </c>
      <c r="D1319" s="119">
        <v>41054</v>
      </c>
      <c r="E1319" s="36" t="s">
        <v>61</v>
      </c>
      <c r="F1319" s="120">
        <v>15160283</v>
      </c>
      <c r="G1319" s="68">
        <v>42732</v>
      </c>
      <c r="H1319" s="36" t="s">
        <v>359</v>
      </c>
      <c r="I1319" s="47" t="s">
        <v>360</v>
      </c>
      <c r="J1319" s="116" t="s">
        <v>361</v>
      </c>
      <c r="K1319" s="114">
        <v>420914</v>
      </c>
    </row>
    <row r="1320" spans="1:11" s="45" customFormat="1" ht="49.5">
      <c r="A1320" s="35" t="s">
        <v>232</v>
      </c>
      <c r="B1320" s="36" t="s">
        <v>260</v>
      </c>
      <c r="C1320" s="118" t="s">
        <v>261</v>
      </c>
      <c r="D1320" s="119">
        <v>41054</v>
      </c>
      <c r="E1320" s="36" t="s">
        <v>61</v>
      </c>
      <c r="F1320" s="120">
        <v>15160284</v>
      </c>
      <c r="G1320" s="68">
        <v>42733</v>
      </c>
      <c r="H1320" s="36" t="s">
        <v>362</v>
      </c>
      <c r="I1320" s="47" t="s">
        <v>287</v>
      </c>
      <c r="J1320" s="116" t="s">
        <v>288</v>
      </c>
      <c r="K1320" s="114">
        <v>773057</v>
      </c>
    </row>
    <row r="1321" spans="1:11" s="45" customFormat="1" ht="33">
      <c r="A1321" s="35" t="s">
        <v>232</v>
      </c>
      <c r="B1321" s="36" t="s">
        <v>260</v>
      </c>
      <c r="C1321" s="118" t="s">
        <v>261</v>
      </c>
      <c r="D1321" s="119">
        <v>41054</v>
      </c>
      <c r="E1321" s="36" t="s">
        <v>61</v>
      </c>
      <c r="F1321" s="120">
        <v>15160286</v>
      </c>
      <c r="G1321" s="68">
        <v>42733</v>
      </c>
      <c r="H1321" s="36" t="s">
        <v>363</v>
      </c>
      <c r="I1321" s="47" t="s">
        <v>364</v>
      </c>
      <c r="J1321" s="116" t="s">
        <v>365</v>
      </c>
      <c r="K1321" s="114">
        <v>1387873</v>
      </c>
    </row>
    <row r="1322" spans="1:11" s="45" customFormat="1" ht="33">
      <c r="A1322" s="35" t="s">
        <v>232</v>
      </c>
      <c r="B1322" s="36" t="s">
        <v>260</v>
      </c>
      <c r="C1322" s="118" t="s">
        <v>261</v>
      </c>
      <c r="D1322" s="119">
        <v>41054</v>
      </c>
      <c r="E1322" s="36" t="s">
        <v>61</v>
      </c>
      <c r="F1322" s="120">
        <v>15160287</v>
      </c>
      <c r="G1322" s="68">
        <v>42733</v>
      </c>
      <c r="H1322" s="36" t="s">
        <v>366</v>
      </c>
      <c r="I1322" s="47" t="s">
        <v>290</v>
      </c>
      <c r="J1322" s="116" t="s">
        <v>291</v>
      </c>
      <c r="K1322" s="114">
        <v>592628</v>
      </c>
    </row>
    <row r="1323" spans="1:11" s="45" customFormat="1" ht="33">
      <c r="A1323" s="35" t="s">
        <v>232</v>
      </c>
      <c r="B1323" s="36" t="s">
        <v>59</v>
      </c>
      <c r="C1323" s="118" t="s">
        <v>367</v>
      </c>
      <c r="D1323" s="119">
        <v>42726</v>
      </c>
      <c r="E1323" s="36" t="s">
        <v>61</v>
      </c>
      <c r="F1323" s="120">
        <v>15160265</v>
      </c>
      <c r="G1323" s="68">
        <v>42730</v>
      </c>
      <c r="H1323" s="35" t="s">
        <v>368</v>
      </c>
      <c r="I1323" s="47" t="s">
        <v>369</v>
      </c>
      <c r="J1323" s="116" t="s">
        <v>370</v>
      </c>
      <c r="K1323" s="114">
        <v>9282000</v>
      </c>
    </row>
    <row r="1324" spans="1:11" s="45" customFormat="1" ht="33">
      <c r="A1324" s="35" t="s">
        <v>232</v>
      </c>
      <c r="B1324" s="36" t="s">
        <v>33</v>
      </c>
      <c r="C1324" s="118" t="s">
        <v>238</v>
      </c>
      <c r="D1324" s="119" t="s">
        <v>238</v>
      </c>
      <c r="E1324" s="36" t="s">
        <v>62</v>
      </c>
      <c r="F1324" s="120">
        <v>15160289</v>
      </c>
      <c r="G1324" s="68">
        <v>42710</v>
      </c>
      <c r="H1324" s="35" t="s">
        <v>371</v>
      </c>
      <c r="I1324" s="47" t="s">
        <v>372</v>
      </c>
      <c r="J1324" s="116" t="s">
        <v>373</v>
      </c>
      <c r="K1324" s="114">
        <v>140000</v>
      </c>
    </row>
    <row r="1325" spans="1:11" s="45" customFormat="1" ht="49.5">
      <c r="A1325" s="35" t="s">
        <v>232</v>
      </c>
      <c r="B1325" s="36" t="s">
        <v>33</v>
      </c>
      <c r="C1325" s="118" t="s">
        <v>238</v>
      </c>
      <c r="D1325" s="119" t="s">
        <v>238</v>
      </c>
      <c r="E1325" s="121" t="s">
        <v>61</v>
      </c>
      <c r="F1325" s="122">
        <v>15160244</v>
      </c>
      <c r="G1325" s="119">
        <v>42713</v>
      </c>
      <c r="H1325" s="36" t="s">
        <v>374</v>
      </c>
      <c r="I1325" s="47" t="s">
        <v>375</v>
      </c>
      <c r="J1325" s="116" t="s">
        <v>376</v>
      </c>
      <c r="K1325" s="114">
        <v>775035</v>
      </c>
    </row>
    <row r="1326" spans="1:11" s="45" customFormat="1" ht="49.5">
      <c r="A1326" s="35" t="s">
        <v>232</v>
      </c>
      <c r="B1326" s="36" t="s">
        <v>33</v>
      </c>
      <c r="C1326" s="118" t="s">
        <v>238</v>
      </c>
      <c r="D1326" s="119" t="s">
        <v>238</v>
      </c>
      <c r="E1326" s="36" t="s">
        <v>62</v>
      </c>
      <c r="F1326" s="120">
        <v>15160290</v>
      </c>
      <c r="G1326" s="68">
        <v>42717</v>
      </c>
      <c r="H1326" s="35" t="s">
        <v>377</v>
      </c>
      <c r="I1326" s="47" t="s">
        <v>378</v>
      </c>
      <c r="J1326" s="116" t="s">
        <v>379</v>
      </c>
      <c r="K1326" s="114">
        <v>216818</v>
      </c>
    </row>
    <row r="1327" spans="1:11" s="45" customFormat="1" ht="33">
      <c r="A1327" s="35" t="s">
        <v>232</v>
      </c>
      <c r="B1327" s="36" t="s">
        <v>33</v>
      </c>
      <c r="C1327" s="118" t="s">
        <v>238</v>
      </c>
      <c r="D1327" s="119" t="s">
        <v>238</v>
      </c>
      <c r="E1327" s="121" t="s">
        <v>62</v>
      </c>
      <c r="F1327" s="122">
        <v>15160291</v>
      </c>
      <c r="G1327" s="119">
        <v>42717</v>
      </c>
      <c r="H1327" s="36" t="s">
        <v>380</v>
      </c>
      <c r="I1327" s="47" t="s">
        <v>378</v>
      </c>
      <c r="J1327" s="116" t="s">
        <v>379</v>
      </c>
      <c r="K1327" s="114">
        <v>221340</v>
      </c>
    </row>
    <row r="1328" spans="1:11" s="45" customFormat="1" ht="49.5">
      <c r="A1328" s="35" t="s">
        <v>232</v>
      </c>
      <c r="B1328" s="36" t="s">
        <v>33</v>
      </c>
      <c r="C1328" s="118" t="s">
        <v>238</v>
      </c>
      <c r="D1328" s="119" t="s">
        <v>238</v>
      </c>
      <c r="E1328" s="36" t="s">
        <v>61</v>
      </c>
      <c r="F1328" s="120">
        <v>15160255</v>
      </c>
      <c r="G1328" s="68">
        <v>42718</v>
      </c>
      <c r="H1328" s="35" t="s">
        <v>3130</v>
      </c>
      <c r="I1328" s="47" t="s">
        <v>381</v>
      </c>
      <c r="J1328" s="116" t="s">
        <v>382</v>
      </c>
      <c r="K1328" s="114">
        <v>109480</v>
      </c>
    </row>
    <row r="1329" spans="1:11" s="45" customFormat="1" ht="33">
      <c r="A1329" s="35" t="s">
        <v>232</v>
      </c>
      <c r="B1329" s="36" t="s">
        <v>33</v>
      </c>
      <c r="C1329" s="118" t="s">
        <v>238</v>
      </c>
      <c r="D1329" s="119" t="s">
        <v>238</v>
      </c>
      <c r="E1329" s="36" t="s">
        <v>61</v>
      </c>
      <c r="F1329" s="120">
        <v>15160256</v>
      </c>
      <c r="G1329" s="68">
        <v>42718</v>
      </c>
      <c r="H1329" s="35" t="s">
        <v>383</v>
      </c>
      <c r="I1329" s="47" t="s">
        <v>384</v>
      </c>
      <c r="J1329" s="116" t="s">
        <v>385</v>
      </c>
      <c r="K1329" s="114">
        <v>899700</v>
      </c>
    </row>
    <row r="1330" spans="1:11" s="45" customFormat="1" ht="49.5">
      <c r="A1330" s="35" t="s">
        <v>232</v>
      </c>
      <c r="B1330" s="36" t="s">
        <v>33</v>
      </c>
      <c r="C1330" s="118" t="s">
        <v>238</v>
      </c>
      <c r="D1330" s="119" t="s">
        <v>238</v>
      </c>
      <c r="E1330" s="118" t="s">
        <v>62</v>
      </c>
      <c r="F1330" s="120">
        <v>15160297</v>
      </c>
      <c r="G1330" s="68">
        <v>42720</v>
      </c>
      <c r="H1330" s="35" t="s">
        <v>386</v>
      </c>
      <c r="I1330" s="47" t="s">
        <v>387</v>
      </c>
      <c r="J1330" s="116" t="s">
        <v>388</v>
      </c>
      <c r="K1330" s="114">
        <v>400000</v>
      </c>
    </row>
    <row r="1331" spans="1:11" s="45" customFormat="1" ht="33">
      <c r="A1331" s="35" t="s">
        <v>232</v>
      </c>
      <c r="B1331" s="36" t="s">
        <v>33</v>
      </c>
      <c r="C1331" s="118" t="s">
        <v>238</v>
      </c>
      <c r="D1331" s="119" t="s">
        <v>238</v>
      </c>
      <c r="E1331" s="118" t="s">
        <v>62</v>
      </c>
      <c r="F1331" s="120">
        <v>15160299</v>
      </c>
      <c r="G1331" s="68">
        <v>42724</v>
      </c>
      <c r="H1331" s="35" t="s">
        <v>389</v>
      </c>
      <c r="I1331" s="47" t="s">
        <v>390</v>
      </c>
      <c r="J1331" s="116" t="s">
        <v>391</v>
      </c>
      <c r="K1331" s="114">
        <v>136850</v>
      </c>
    </row>
    <row r="1332" spans="1:11" s="45" customFormat="1" ht="33">
      <c r="A1332" s="35" t="s">
        <v>232</v>
      </c>
      <c r="B1332" s="36" t="s">
        <v>33</v>
      </c>
      <c r="C1332" s="118" t="s">
        <v>238</v>
      </c>
      <c r="D1332" s="119" t="s">
        <v>238</v>
      </c>
      <c r="E1332" s="118" t="s">
        <v>62</v>
      </c>
      <c r="F1332" s="120">
        <v>15160301</v>
      </c>
      <c r="G1332" s="68">
        <v>42724</v>
      </c>
      <c r="H1332" s="35" t="s">
        <v>392</v>
      </c>
      <c r="I1332" s="47" t="s">
        <v>381</v>
      </c>
      <c r="J1332" s="116" t="s">
        <v>382</v>
      </c>
      <c r="K1332" s="114">
        <v>61880</v>
      </c>
    </row>
    <row r="1333" spans="1:11" s="45" customFormat="1" ht="33">
      <c r="A1333" s="35" t="s">
        <v>232</v>
      </c>
      <c r="B1333" s="36" t="s">
        <v>33</v>
      </c>
      <c r="C1333" s="118" t="s">
        <v>238</v>
      </c>
      <c r="D1333" s="119" t="s">
        <v>238</v>
      </c>
      <c r="E1333" s="36" t="s">
        <v>62</v>
      </c>
      <c r="F1333" s="120">
        <v>15160303</v>
      </c>
      <c r="G1333" s="68">
        <v>42726</v>
      </c>
      <c r="H1333" s="35" t="s">
        <v>393</v>
      </c>
      <c r="I1333" s="47" t="s">
        <v>378</v>
      </c>
      <c r="J1333" s="116" t="s">
        <v>379</v>
      </c>
      <c r="K1333" s="114">
        <v>45999</v>
      </c>
    </row>
    <row r="1334" spans="1:11" s="45" customFormat="1" ht="33">
      <c r="A1334" s="35" t="s">
        <v>232</v>
      </c>
      <c r="B1334" s="36" t="s">
        <v>33</v>
      </c>
      <c r="C1334" s="118" t="s">
        <v>238</v>
      </c>
      <c r="D1334" s="119" t="s">
        <v>238</v>
      </c>
      <c r="E1334" s="36" t="s">
        <v>62</v>
      </c>
      <c r="F1334" s="120">
        <v>15160304</v>
      </c>
      <c r="G1334" s="68">
        <v>42726</v>
      </c>
      <c r="H1334" s="35" t="s">
        <v>394</v>
      </c>
      <c r="I1334" s="47" t="s">
        <v>395</v>
      </c>
      <c r="J1334" s="116" t="s">
        <v>396</v>
      </c>
      <c r="K1334" s="114">
        <v>1234320</v>
      </c>
    </row>
    <row r="1335" spans="1:11" s="45" customFormat="1" ht="33">
      <c r="A1335" s="35" t="s">
        <v>232</v>
      </c>
      <c r="B1335" s="36" t="s">
        <v>33</v>
      </c>
      <c r="C1335" s="118" t="s">
        <v>238</v>
      </c>
      <c r="D1335" s="119" t="s">
        <v>238</v>
      </c>
      <c r="E1335" s="118" t="s">
        <v>62</v>
      </c>
      <c r="F1335" s="120">
        <v>15160306</v>
      </c>
      <c r="G1335" s="68">
        <v>42730</v>
      </c>
      <c r="H1335" s="35" t="s">
        <v>397</v>
      </c>
      <c r="I1335" s="47" t="s">
        <v>390</v>
      </c>
      <c r="J1335" s="116" t="s">
        <v>391</v>
      </c>
      <c r="K1335" s="114">
        <v>1437520</v>
      </c>
    </row>
    <row r="1336" spans="1:11" s="45" customFormat="1" ht="33">
      <c r="A1336" s="35" t="s">
        <v>232</v>
      </c>
      <c r="B1336" s="36" t="s">
        <v>33</v>
      </c>
      <c r="C1336" s="118" t="s">
        <v>238</v>
      </c>
      <c r="D1336" s="119" t="s">
        <v>238</v>
      </c>
      <c r="E1336" s="118" t="s">
        <v>62</v>
      </c>
      <c r="F1336" s="120">
        <v>15160307</v>
      </c>
      <c r="G1336" s="68">
        <v>42730</v>
      </c>
      <c r="H1336" s="35" t="s">
        <v>398</v>
      </c>
      <c r="I1336" s="47" t="s">
        <v>378</v>
      </c>
      <c r="J1336" s="116" t="s">
        <v>379</v>
      </c>
      <c r="K1336" s="114">
        <v>145180</v>
      </c>
    </row>
    <row r="1337" spans="1:11" s="45" customFormat="1" ht="33">
      <c r="A1337" s="35" t="s">
        <v>232</v>
      </c>
      <c r="B1337" s="36" t="s">
        <v>33</v>
      </c>
      <c r="C1337" s="118" t="s">
        <v>238</v>
      </c>
      <c r="D1337" s="119" t="s">
        <v>238</v>
      </c>
      <c r="E1337" s="118" t="s">
        <v>62</v>
      </c>
      <c r="F1337" s="120">
        <v>15160308</v>
      </c>
      <c r="G1337" s="68">
        <v>42730</v>
      </c>
      <c r="H1337" s="35" t="s">
        <v>399</v>
      </c>
      <c r="I1337" s="47" t="s">
        <v>390</v>
      </c>
      <c r="J1337" s="116" t="s">
        <v>391</v>
      </c>
      <c r="K1337" s="114">
        <v>2237200</v>
      </c>
    </row>
    <row r="1338" spans="1:11" s="45" customFormat="1" ht="33">
      <c r="A1338" s="35" t="s">
        <v>232</v>
      </c>
      <c r="B1338" s="36" t="s">
        <v>33</v>
      </c>
      <c r="C1338" s="118" t="s">
        <v>238</v>
      </c>
      <c r="D1338" s="119" t="s">
        <v>238</v>
      </c>
      <c r="E1338" s="118" t="s">
        <v>62</v>
      </c>
      <c r="F1338" s="120">
        <v>15160311</v>
      </c>
      <c r="G1338" s="68">
        <v>42731</v>
      </c>
      <c r="H1338" s="35" t="s">
        <v>400</v>
      </c>
      <c r="I1338" s="47" t="s">
        <v>401</v>
      </c>
      <c r="J1338" s="116" t="s">
        <v>402</v>
      </c>
      <c r="K1338" s="114">
        <v>866368</v>
      </c>
    </row>
    <row r="1339" spans="1:11" s="45" customFormat="1" ht="33">
      <c r="A1339" s="35" t="s">
        <v>232</v>
      </c>
      <c r="B1339" s="36" t="s">
        <v>33</v>
      </c>
      <c r="C1339" s="118" t="s">
        <v>238</v>
      </c>
      <c r="D1339" s="119" t="s">
        <v>238</v>
      </c>
      <c r="E1339" s="36" t="s">
        <v>62</v>
      </c>
      <c r="F1339" s="120">
        <v>15160314</v>
      </c>
      <c r="G1339" s="68">
        <v>42731</v>
      </c>
      <c r="H1339" s="35" t="s">
        <v>403</v>
      </c>
      <c r="I1339" s="47" t="s">
        <v>378</v>
      </c>
      <c r="J1339" s="116" t="s">
        <v>379</v>
      </c>
      <c r="K1339" s="114">
        <v>851743</v>
      </c>
    </row>
    <row r="1340" spans="1:11" s="45" customFormat="1" ht="33">
      <c r="A1340" s="35" t="s">
        <v>232</v>
      </c>
      <c r="B1340" s="36" t="s">
        <v>33</v>
      </c>
      <c r="C1340" s="118" t="s">
        <v>238</v>
      </c>
      <c r="D1340" s="119" t="s">
        <v>238</v>
      </c>
      <c r="E1340" s="36" t="s">
        <v>62</v>
      </c>
      <c r="F1340" s="120">
        <v>15160315</v>
      </c>
      <c r="G1340" s="68">
        <v>42731</v>
      </c>
      <c r="H1340" s="36" t="s">
        <v>404</v>
      </c>
      <c r="I1340" s="47" t="s">
        <v>405</v>
      </c>
      <c r="J1340" s="116" t="s">
        <v>406</v>
      </c>
      <c r="K1340" s="114">
        <v>979251</v>
      </c>
    </row>
    <row r="1341" spans="1:11" s="45" customFormat="1" ht="33">
      <c r="A1341" s="35" t="s">
        <v>232</v>
      </c>
      <c r="B1341" s="36" t="s">
        <v>33</v>
      </c>
      <c r="C1341" s="118" t="s">
        <v>238</v>
      </c>
      <c r="D1341" s="119" t="s">
        <v>238</v>
      </c>
      <c r="E1341" s="36" t="s">
        <v>61</v>
      </c>
      <c r="F1341" s="120">
        <v>15160266</v>
      </c>
      <c r="G1341" s="68">
        <v>42731</v>
      </c>
      <c r="H1341" s="35" t="s">
        <v>407</v>
      </c>
      <c r="I1341" s="47" t="s">
        <v>408</v>
      </c>
      <c r="J1341" s="116" t="s">
        <v>409</v>
      </c>
      <c r="K1341" s="114">
        <v>709812</v>
      </c>
    </row>
    <row r="1342" spans="1:11" s="45" customFormat="1" ht="33">
      <c r="A1342" s="35" t="s">
        <v>232</v>
      </c>
      <c r="B1342" s="36" t="s">
        <v>33</v>
      </c>
      <c r="C1342" s="118" t="s">
        <v>238</v>
      </c>
      <c r="D1342" s="119" t="s">
        <v>238</v>
      </c>
      <c r="E1342" s="36" t="s">
        <v>62</v>
      </c>
      <c r="F1342" s="120">
        <v>15160319</v>
      </c>
      <c r="G1342" s="68">
        <v>42733</v>
      </c>
      <c r="H1342" s="36" t="s">
        <v>410</v>
      </c>
      <c r="I1342" s="47" t="s">
        <v>378</v>
      </c>
      <c r="J1342" s="116" t="s">
        <v>379</v>
      </c>
      <c r="K1342" s="114">
        <v>79849</v>
      </c>
    </row>
    <row r="1343" spans="1:11" s="45" customFormat="1" ht="33">
      <c r="A1343" s="35" t="s">
        <v>232</v>
      </c>
      <c r="B1343" s="36" t="s">
        <v>21</v>
      </c>
      <c r="C1343" s="118" t="s">
        <v>411</v>
      </c>
      <c r="D1343" s="119">
        <v>41183</v>
      </c>
      <c r="E1343" s="36" t="s">
        <v>61</v>
      </c>
      <c r="F1343" s="123">
        <v>15160242</v>
      </c>
      <c r="G1343" s="68">
        <v>42710</v>
      </c>
      <c r="H1343" s="36" t="s">
        <v>412</v>
      </c>
      <c r="I1343" s="47" t="s">
        <v>413</v>
      </c>
      <c r="J1343" s="116" t="s">
        <v>414</v>
      </c>
      <c r="K1343" s="114">
        <v>238500</v>
      </c>
    </row>
    <row r="1344" spans="1:11" s="45" customFormat="1" ht="33">
      <c r="A1344" s="35" t="s">
        <v>232</v>
      </c>
      <c r="B1344" s="36" t="s">
        <v>21</v>
      </c>
      <c r="C1344" s="118" t="s">
        <v>411</v>
      </c>
      <c r="D1344" s="119">
        <v>41183</v>
      </c>
      <c r="E1344" s="118" t="s">
        <v>61</v>
      </c>
      <c r="F1344" s="123">
        <v>15160257</v>
      </c>
      <c r="G1344" s="68">
        <v>42719</v>
      </c>
      <c r="H1344" s="35" t="s">
        <v>415</v>
      </c>
      <c r="I1344" s="47" t="s">
        <v>413</v>
      </c>
      <c r="J1344" s="116" t="s">
        <v>414</v>
      </c>
      <c r="K1344" s="114">
        <v>476998</v>
      </c>
    </row>
    <row r="1345" spans="1:11" s="45" customFormat="1" ht="33">
      <c r="A1345" s="35" t="s">
        <v>232</v>
      </c>
      <c r="B1345" s="36" t="s">
        <v>21</v>
      </c>
      <c r="C1345" s="118" t="s">
        <v>416</v>
      </c>
      <c r="D1345" s="119">
        <v>42205</v>
      </c>
      <c r="E1345" s="36" t="s">
        <v>62</v>
      </c>
      <c r="F1345" s="123">
        <v>15160295</v>
      </c>
      <c r="G1345" s="68">
        <v>42719</v>
      </c>
      <c r="H1345" s="35" t="s">
        <v>417</v>
      </c>
      <c r="I1345" s="47" t="s">
        <v>418</v>
      </c>
      <c r="J1345" s="116" t="s">
        <v>419</v>
      </c>
      <c r="K1345" s="114">
        <v>198749</v>
      </c>
    </row>
    <row r="1346" spans="1:11" s="45" customFormat="1" ht="33">
      <c r="A1346" s="35" t="s">
        <v>232</v>
      </c>
      <c r="B1346" s="36" t="s">
        <v>21</v>
      </c>
      <c r="C1346" s="118" t="s">
        <v>411</v>
      </c>
      <c r="D1346" s="119">
        <v>41183</v>
      </c>
      <c r="E1346" s="36" t="s">
        <v>61</v>
      </c>
      <c r="F1346" s="123">
        <v>15160270</v>
      </c>
      <c r="G1346" s="68">
        <v>42731</v>
      </c>
      <c r="H1346" s="35" t="s">
        <v>420</v>
      </c>
      <c r="I1346" s="47" t="s">
        <v>413</v>
      </c>
      <c r="J1346" s="116" t="s">
        <v>414</v>
      </c>
      <c r="K1346" s="114">
        <v>2526265</v>
      </c>
    </row>
    <row r="1347" spans="1:11" s="45" customFormat="1" ht="66">
      <c r="A1347" s="35" t="s">
        <v>232</v>
      </c>
      <c r="B1347" s="36" t="s">
        <v>21</v>
      </c>
      <c r="C1347" s="118" t="s">
        <v>416</v>
      </c>
      <c r="D1347" s="119">
        <v>42205</v>
      </c>
      <c r="E1347" s="36" t="s">
        <v>62</v>
      </c>
      <c r="F1347" s="123">
        <v>15160318</v>
      </c>
      <c r="G1347" s="68">
        <v>42732</v>
      </c>
      <c r="H1347" s="36" t="s">
        <v>421</v>
      </c>
      <c r="I1347" s="47" t="s">
        <v>422</v>
      </c>
      <c r="J1347" s="116" t="s">
        <v>423</v>
      </c>
      <c r="K1347" s="114">
        <v>1384316</v>
      </c>
    </row>
    <row r="1348" spans="1:11" s="45" customFormat="1" ht="33">
      <c r="A1348" s="35" t="s">
        <v>232</v>
      </c>
      <c r="B1348" s="36" t="s">
        <v>59</v>
      </c>
      <c r="C1348" s="118" t="s">
        <v>424</v>
      </c>
      <c r="D1348" s="119">
        <v>42717</v>
      </c>
      <c r="E1348" s="36" t="s">
        <v>61</v>
      </c>
      <c r="F1348" s="120">
        <v>15160261</v>
      </c>
      <c r="G1348" s="68">
        <v>42723</v>
      </c>
      <c r="H1348" s="35" t="s">
        <v>425</v>
      </c>
      <c r="I1348" s="47" t="s">
        <v>426</v>
      </c>
      <c r="J1348" s="116" t="s">
        <v>427</v>
      </c>
      <c r="K1348" s="114">
        <v>23823800</v>
      </c>
    </row>
    <row r="1349" spans="1:11" s="45" customFormat="1" ht="33">
      <c r="A1349" s="35" t="s">
        <v>232</v>
      </c>
      <c r="B1349" s="36" t="s">
        <v>59</v>
      </c>
      <c r="C1349" s="118" t="s">
        <v>428</v>
      </c>
      <c r="D1349" s="119">
        <v>42717</v>
      </c>
      <c r="E1349" s="36" t="s">
        <v>62</v>
      </c>
      <c r="F1349" s="120">
        <v>15160298</v>
      </c>
      <c r="G1349" s="68">
        <v>42723</v>
      </c>
      <c r="H1349" s="35" t="s">
        <v>429</v>
      </c>
      <c r="I1349" s="47" t="s">
        <v>430</v>
      </c>
      <c r="J1349" s="116" t="s">
        <v>431</v>
      </c>
      <c r="K1349" s="114">
        <v>4558236</v>
      </c>
    </row>
    <row r="1350" spans="1:11" s="45" customFormat="1" ht="16.5">
      <c r="A1350" s="35" t="s">
        <v>232</v>
      </c>
      <c r="B1350" s="31" t="s">
        <v>2139</v>
      </c>
      <c r="C1350" s="47" t="s">
        <v>238</v>
      </c>
      <c r="D1350" s="68" t="s">
        <v>238</v>
      </c>
      <c r="E1350" s="36" t="s">
        <v>60</v>
      </c>
      <c r="F1350" s="120" t="s">
        <v>238</v>
      </c>
      <c r="G1350" s="68" t="s">
        <v>238</v>
      </c>
      <c r="H1350" s="36" t="s">
        <v>432</v>
      </c>
      <c r="I1350" s="118" t="s">
        <v>433</v>
      </c>
      <c r="J1350" s="116" t="s">
        <v>434</v>
      </c>
      <c r="K1350" s="114">
        <v>8166</v>
      </c>
    </row>
    <row r="1351" spans="1:11" s="45" customFormat="1" ht="16.5">
      <c r="A1351" s="35" t="s">
        <v>232</v>
      </c>
      <c r="B1351" s="31" t="s">
        <v>2139</v>
      </c>
      <c r="C1351" s="47" t="s">
        <v>238</v>
      </c>
      <c r="D1351" s="68" t="s">
        <v>238</v>
      </c>
      <c r="E1351" s="36" t="s">
        <v>60</v>
      </c>
      <c r="F1351" s="120" t="s">
        <v>238</v>
      </c>
      <c r="G1351" s="68" t="s">
        <v>238</v>
      </c>
      <c r="H1351" s="36" t="s">
        <v>435</v>
      </c>
      <c r="I1351" s="118" t="s">
        <v>436</v>
      </c>
      <c r="J1351" s="116" t="s">
        <v>437</v>
      </c>
      <c r="K1351" s="114">
        <v>89814</v>
      </c>
    </row>
    <row r="1352" spans="1:11" s="45" customFormat="1" ht="16.5">
      <c r="A1352" s="35" t="s">
        <v>232</v>
      </c>
      <c r="B1352" s="31" t="s">
        <v>2139</v>
      </c>
      <c r="C1352" s="47" t="s">
        <v>238</v>
      </c>
      <c r="D1352" s="68" t="s">
        <v>238</v>
      </c>
      <c r="E1352" s="36" t="s">
        <v>60</v>
      </c>
      <c r="F1352" s="120" t="s">
        <v>238</v>
      </c>
      <c r="G1352" s="68" t="s">
        <v>238</v>
      </c>
      <c r="H1352" s="36" t="s">
        <v>438</v>
      </c>
      <c r="I1352" s="118" t="s">
        <v>433</v>
      </c>
      <c r="J1352" s="116" t="s">
        <v>434</v>
      </c>
      <c r="K1352" s="114">
        <v>162798</v>
      </c>
    </row>
    <row r="1353" spans="1:11" s="45" customFormat="1" ht="16.5">
      <c r="A1353" s="35" t="s">
        <v>232</v>
      </c>
      <c r="B1353" s="31" t="s">
        <v>2139</v>
      </c>
      <c r="C1353" s="47" t="s">
        <v>238</v>
      </c>
      <c r="D1353" s="68" t="s">
        <v>238</v>
      </c>
      <c r="E1353" s="36" t="s">
        <v>60</v>
      </c>
      <c r="F1353" s="120" t="s">
        <v>238</v>
      </c>
      <c r="G1353" s="68" t="s">
        <v>238</v>
      </c>
      <c r="H1353" s="36" t="s">
        <v>439</v>
      </c>
      <c r="I1353" s="118" t="s">
        <v>433</v>
      </c>
      <c r="J1353" s="116" t="s">
        <v>434</v>
      </c>
      <c r="K1353" s="114">
        <v>87900</v>
      </c>
    </row>
    <row r="1354" spans="1:11" s="45" customFormat="1" ht="16.5">
      <c r="A1354" s="35" t="s">
        <v>232</v>
      </c>
      <c r="B1354" s="31" t="s">
        <v>2139</v>
      </c>
      <c r="C1354" s="47" t="s">
        <v>238</v>
      </c>
      <c r="D1354" s="68" t="s">
        <v>238</v>
      </c>
      <c r="E1354" s="36" t="s">
        <v>60</v>
      </c>
      <c r="F1354" s="120" t="s">
        <v>238</v>
      </c>
      <c r="G1354" s="68" t="s">
        <v>238</v>
      </c>
      <c r="H1354" s="36" t="s">
        <v>440</v>
      </c>
      <c r="I1354" s="118" t="s">
        <v>433</v>
      </c>
      <c r="J1354" s="116" t="s">
        <v>434</v>
      </c>
      <c r="K1354" s="114">
        <v>293650</v>
      </c>
    </row>
    <row r="1355" spans="1:11" s="45" customFormat="1" ht="16.5">
      <c r="A1355" s="35" t="s">
        <v>232</v>
      </c>
      <c r="B1355" s="31" t="s">
        <v>2139</v>
      </c>
      <c r="C1355" s="47" t="s">
        <v>238</v>
      </c>
      <c r="D1355" s="68" t="s">
        <v>238</v>
      </c>
      <c r="E1355" s="36" t="s">
        <v>60</v>
      </c>
      <c r="F1355" s="120" t="s">
        <v>238</v>
      </c>
      <c r="G1355" s="68" t="s">
        <v>238</v>
      </c>
      <c r="H1355" s="36" t="s">
        <v>441</v>
      </c>
      <c r="I1355" s="118" t="s">
        <v>442</v>
      </c>
      <c r="J1355" s="116" t="s">
        <v>437</v>
      </c>
      <c r="K1355" s="114">
        <v>1130110</v>
      </c>
    </row>
    <row r="1356" spans="1:11" s="45" customFormat="1" ht="33">
      <c r="A1356" s="35" t="s">
        <v>232</v>
      </c>
      <c r="B1356" s="31" t="s">
        <v>2139</v>
      </c>
      <c r="C1356" s="47" t="s">
        <v>238</v>
      </c>
      <c r="D1356" s="68" t="s">
        <v>238</v>
      </c>
      <c r="E1356" s="36" t="s">
        <v>60</v>
      </c>
      <c r="F1356" s="120" t="s">
        <v>238</v>
      </c>
      <c r="G1356" s="68" t="s">
        <v>238</v>
      </c>
      <c r="H1356" s="36" t="s">
        <v>443</v>
      </c>
      <c r="I1356" s="118" t="s">
        <v>444</v>
      </c>
      <c r="J1356" s="116" t="s">
        <v>445</v>
      </c>
      <c r="K1356" s="114">
        <v>2242560</v>
      </c>
    </row>
    <row r="1357" spans="1:11" s="45" customFormat="1" ht="16.5">
      <c r="A1357" s="35" t="s">
        <v>232</v>
      </c>
      <c r="B1357" s="31" t="s">
        <v>2139</v>
      </c>
      <c r="C1357" s="47" t="s">
        <v>238</v>
      </c>
      <c r="D1357" s="68" t="s">
        <v>238</v>
      </c>
      <c r="E1357" s="36" t="s">
        <v>60</v>
      </c>
      <c r="F1357" s="120" t="s">
        <v>238</v>
      </c>
      <c r="G1357" s="68" t="s">
        <v>238</v>
      </c>
      <c r="H1357" s="36" t="s">
        <v>446</v>
      </c>
      <c r="I1357" s="47" t="s">
        <v>436</v>
      </c>
      <c r="J1357" s="116" t="s">
        <v>437</v>
      </c>
      <c r="K1357" s="114">
        <v>4465889</v>
      </c>
    </row>
    <row r="1358" spans="1:11" s="45" customFormat="1" ht="33">
      <c r="A1358" s="30" t="s">
        <v>3126</v>
      </c>
      <c r="B1358" s="36" t="s">
        <v>260</v>
      </c>
      <c r="C1358" s="39" t="s">
        <v>2163</v>
      </c>
      <c r="D1358" s="75" t="s">
        <v>2164</v>
      </c>
      <c r="E1358" s="124" t="s">
        <v>61</v>
      </c>
      <c r="F1358" s="165">
        <v>16160363</v>
      </c>
      <c r="G1358" s="185">
        <v>42713</v>
      </c>
      <c r="H1358" s="35" t="s">
        <v>2165</v>
      </c>
      <c r="I1358" s="37" t="s">
        <v>1497</v>
      </c>
      <c r="J1358" s="181" t="s">
        <v>1498</v>
      </c>
      <c r="K1358" s="125">
        <v>1231650</v>
      </c>
    </row>
    <row r="1359" spans="1:11" s="45" customFormat="1" ht="33">
      <c r="A1359" s="30" t="s">
        <v>3126</v>
      </c>
      <c r="B1359" s="36" t="s">
        <v>260</v>
      </c>
      <c r="C1359" s="39" t="s">
        <v>2163</v>
      </c>
      <c r="D1359" s="75" t="s">
        <v>2164</v>
      </c>
      <c r="E1359" s="124" t="s">
        <v>61</v>
      </c>
      <c r="F1359" s="165">
        <v>16160408</v>
      </c>
      <c r="G1359" s="185">
        <v>42732</v>
      </c>
      <c r="H1359" s="35" t="s">
        <v>2166</v>
      </c>
      <c r="I1359" s="37" t="s">
        <v>2167</v>
      </c>
      <c r="J1359" s="181" t="s">
        <v>2168</v>
      </c>
      <c r="K1359" s="125">
        <v>577000</v>
      </c>
    </row>
    <row r="1360" spans="1:11" s="45" customFormat="1" ht="33">
      <c r="A1360" s="30" t="s">
        <v>3126</v>
      </c>
      <c r="B1360" s="36" t="s">
        <v>260</v>
      </c>
      <c r="C1360" s="39" t="s">
        <v>2163</v>
      </c>
      <c r="D1360" s="75" t="s">
        <v>2164</v>
      </c>
      <c r="E1360" s="124" t="s">
        <v>61</v>
      </c>
      <c r="F1360" s="165">
        <v>16160385</v>
      </c>
      <c r="G1360" s="185">
        <v>42724</v>
      </c>
      <c r="H1360" s="35" t="s">
        <v>2169</v>
      </c>
      <c r="I1360" s="37" t="s">
        <v>495</v>
      </c>
      <c r="J1360" s="181" t="s">
        <v>496</v>
      </c>
      <c r="K1360" s="125">
        <v>329868</v>
      </c>
    </row>
    <row r="1361" spans="1:11" s="45" customFormat="1" ht="33">
      <c r="A1361" s="30" t="s">
        <v>3126</v>
      </c>
      <c r="B1361" s="36" t="s">
        <v>260</v>
      </c>
      <c r="C1361" s="39" t="s">
        <v>2163</v>
      </c>
      <c r="D1361" s="75" t="s">
        <v>2164</v>
      </c>
      <c r="E1361" s="124" t="s">
        <v>61</v>
      </c>
      <c r="F1361" s="165">
        <v>16160394</v>
      </c>
      <c r="G1361" s="185">
        <v>42727</v>
      </c>
      <c r="H1361" s="35" t="s">
        <v>2170</v>
      </c>
      <c r="I1361" s="37" t="s">
        <v>2171</v>
      </c>
      <c r="J1361" s="181" t="s">
        <v>2172</v>
      </c>
      <c r="K1361" s="125">
        <v>1439867</v>
      </c>
    </row>
    <row r="1362" spans="1:11" s="45" customFormat="1" ht="33">
      <c r="A1362" s="30" t="s">
        <v>3126</v>
      </c>
      <c r="B1362" s="36" t="s">
        <v>260</v>
      </c>
      <c r="C1362" s="39" t="s">
        <v>2163</v>
      </c>
      <c r="D1362" s="75" t="s">
        <v>2164</v>
      </c>
      <c r="E1362" s="124" t="s">
        <v>61</v>
      </c>
      <c r="F1362" s="165">
        <v>16160412</v>
      </c>
      <c r="G1362" s="185">
        <v>42734</v>
      </c>
      <c r="H1362" s="35" t="s">
        <v>2173</v>
      </c>
      <c r="I1362" s="37" t="s">
        <v>2174</v>
      </c>
      <c r="J1362" s="181" t="s">
        <v>2175</v>
      </c>
      <c r="K1362" s="125">
        <v>577000</v>
      </c>
    </row>
    <row r="1363" spans="1:11" s="45" customFormat="1" ht="33">
      <c r="A1363" s="30" t="s">
        <v>3126</v>
      </c>
      <c r="B1363" s="36" t="s">
        <v>260</v>
      </c>
      <c r="C1363" s="39" t="s">
        <v>2163</v>
      </c>
      <c r="D1363" s="75" t="s">
        <v>2164</v>
      </c>
      <c r="E1363" s="124" t="s">
        <v>61</v>
      </c>
      <c r="F1363" s="165">
        <v>16160356</v>
      </c>
      <c r="G1363" s="185">
        <v>42711</v>
      </c>
      <c r="H1363" s="35" t="s">
        <v>2176</v>
      </c>
      <c r="I1363" s="37" t="s">
        <v>2177</v>
      </c>
      <c r="J1363" s="181" t="s">
        <v>2178</v>
      </c>
      <c r="K1363" s="125">
        <v>1726220</v>
      </c>
    </row>
    <row r="1364" spans="1:11" s="45" customFormat="1" ht="33">
      <c r="A1364" s="30" t="s">
        <v>3126</v>
      </c>
      <c r="B1364" s="36" t="s">
        <v>260</v>
      </c>
      <c r="C1364" s="39" t="s">
        <v>2163</v>
      </c>
      <c r="D1364" s="75" t="s">
        <v>2164</v>
      </c>
      <c r="E1364" s="124" t="s">
        <v>61</v>
      </c>
      <c r="F1364" s="165">
        <v>16160362</v>
      </c>
      <c r="G1364" s="185">
        <v>42713</v>
      </c>
      <c r="H1364" s="35" t="s">
        <v>2179</v>
      </c>
      <c r="I1364" s="37" t="s">
        <v>2177</v>
      </c>
      <c r="J1364" s="181" t="s">
        <v>2178</v>
      </c>
      <c r="K1364" s="125">
        <v>2155485</v>
      </c>
    </row>
    <row r="1365" spans="1:11" s="45" customFormat="1" ht="33">
      <c r="A1365" s="30" t="s">
        <v>3126</v>
      </c>
      <c r="B1365" s="36" t="s">
        <v>260</v>
      </c>
      <c r="C1365" s="39" t="s">
        <v>2163</v>
      </c>
      <c r="D1365" s="75" t="s">
        <v>2164</v>
      </c>
      <c r="E1365" s="124" t="s">
        <v>61</v>
      </c>
      <c r="F1365" s="165">
        <v>16160343</v>
      </c>
      <c r="G1365" s="185">
        <v>42712</v>
      </c>
      <c r="H1365" s="35" t="s">
        <v>2180</v>
      </c>
      <c r="I1365" s="37" t="s">
        <v>299</v>
      </c>
      <c r="J1365" s="181" t="s">
        <v>300</v>
      </c>
      <c r="K1365" s="125">
        <v>24957</v>
      </c>
    </row>
    <row r="1366" spans="1:11" s="45" customFormat="1" ht="33">
      <c r="A1366" s="30" t="s">
        <v>3126</v>
      </c>
      <c r="B1366" s="36" t="s">
        <v>260</v>
      </c>
      <c r="C1366" s="39" t="s">
        <v>2163</v>
      </c>
      <c r="D1366" s="75" t="s">
        <v>2164</v>
      </c>
      <c r="E1366" s="124" t="s">
        <v>61</v>
      </c>
      <c r="F1366" s="165">
        <v>16160358</v>
      </c>
      <c r="G1366" s="185">
        <v>42712</v>
      </c>
      <c r="H1366" s="35" t="s">
        <v>2181</v>
      </c>
      <c r="I1366" s="37" t="s">
        <v>299</v>
      </c>
      <c r="J1366" s="181" t="s">
        <v>300</v>
      </c>
      <c r="K1366" s="125">
        <v>50913</v>
      </c>
    </row>
    <row r="1367" spans="1:11" s="45" customFormat="1" ht="33">
      <c r="A1367" s="30" t="s">
        <v>3126</v>
      </c>
      <c r="B1367" s="36" t="s">
        <v>260</v>
      </c>
      <c r="C1367" s="39" t="s">
        <v>2163</v>
      </c>
      <c r="D1367" s="75" t="s">
        <v>2164</v>
      </c>
      <c r="E1367" s="124" t="s">
        <v>61</v>
      </c>
      <c r="F1367" s="165">
        <v>16160381</v>
      </c>
      <c r="G1367" s="185">
        <v>42720</v>
      </c>
      <c r="H1367" s="35" t="s">
        <v>2182</v>
      </c>
      <c r="I1367" s="37" t="s">
        <v>299</v>
      </c>
      <c r="J1367" s="181" t="s">
        <v>300</v>
      </c>
      <c r="K1367" s="125">
        <v>24957</v>
      </c>
    </row>
    <row r="1368" spans="1:11" s="45" customFormat="1" ht="33">
      <c r="A1368" s="30" t="s">
        <v>3126</v>
      </c>
      <c r="B1368" s="36" t="s">
        <v>260</v>
      </c>
      <c r="C1368" s="39" t="s">
        <v>2163</v>
      </c>
      <c r="D1368" s="75" t="s">
        <v>2164</v>
      </c>
      <c r="E1368" s="124" t="s">
        <v>61</v>
      </c>
      <c r="F1368" s="165">
        <v>16160388</v>
      </c>
      <c r="G1368" s="185">
        <v>42725</v>
      </c>
      <c r="H1368" s="35" t="s">
        <v>2183</v>
      </c>
      <c r="I1368" s="37" t="s">
        <v>299</v>
      </c>
      <c r="J1368" s="181" t="s">
        <v>300</v>
      </c>
      <c r="K1368" s="125">
        <v>49913</v>
      </c>
    </row>
    <row r="1369" spans="1:11" s="45" customFormat="1" ht="33">
      <c r="A1369" s="30" t="s">
        <v>3126</v>
      </c>
      <c r="B1369" s="36" t="s">
        <v>260</v>
      </c>
      <c r="C1369" s="39" t="s">
        <v>2163</v>
      </c>
      <c r="D1369" s="75" t="s">
        <v>2164</v>
      </c>
      <c r="E1369" s="124" t="s">
        <v>61</v>
      </c>
      <c r="F1369" s="165">
        <v>16160399</v>
      </c>
      <c r="G1369" s="185">
        <v>42730</v>
      </c>
      <c r="H1369" s="35" t="s">
        <v>2184</v>
      </c>
      <c r="I1369" s="37" t="s">
        <v>299</v>
      </c>
      <c r="J1369" s="181" t="s">
        <v>300</v>
      </c>
      <c r="K1369" s="125">
        <v>489338</v>
      </c>
    </row>
    <row r="1370" spans="1:11" s="45" customFormat="1" ht="33">
      <c r="A1370" s="30" t="s">
        <v>3126</v>
      </c>
      <c r="B1370" s="36" t="s">
        <v>260</v>
      </c>
      <c r="C1370" s="39" t="s">
        <v>2163</v>
      </c>
      <c r="D1370" s="75" t="s">
        <v>2164</v>
      </c>
      <c r="E1370" s="124" t="s">
        <v>61</v>
      </c>
      <c r="F1370" s="165">
        <v>16160352</v>
      </c>
      <c r="G1370" s="185">
        <v>42711</v>
      </c>
      <c r="H1370" s="35" t="s">
        <v>2185</v>
      </c>
      <c r="I1370" s="37" t="s">
        <v>2186</v>
      </c>
      <c r="J1370" s="181" t="s">
        <v>2187</v>
      </c>
      <c r="K1370" s="125">
        <v>456389</v>
      </c>
    </row>
    <row r="1371" spans="1:11" s="45" customFormat="1" ht="33">
      <c r="A1371" s="30" t="s">
        <v>3126</v>
      </c>
      <c r="B1371" s="36" t="s">
        <v>260</v>
      </c>
      <c r="C1371" s="39" t="s">
        <v>2163</v>
      </c>
      <c r="D1371" s="75" t="s">
        <v>2164</v>
      </c>
      <c r="E1371" s="124" t="s">
        <v>61</v>
      </c>
      <c r="F1371" s="165">
        <v>16160354</v>
      </c>
      <c r="G1371" s="185">
        <v>42711</v>
      </c>
      <c r="H1371" s="35" t="s">
        <v>2188</v>
      </c>
      <c r="I1371" s="37" t="s">
        <v>2186</v>
      </c>
      <c r="J1371" s="181" t="s">
        <v>2187</v>
      </c>
      <c r="K1371" s="125">
        <v>2570207</v>
      </c>
    </row>
    <row r="1372" spans="1:11" s="45" customFormat="1" ht="33">
      <c r="A1372" s="30" t="s">
        <v>3126</v>
      </c>
      <c r="B1372" s="36" t="s">
        <v>260</v>
      </c>
      <c r="C1372" s="39" t="s">
        <v>2163</v>
      </c>
      <c r="D1372" s="75" t="s">
        <v>2164</v>
      </c>
      <c r="E1372" s="124" t="s">
        <v>61</v>
      </c>
      <c r="F1372" s="165">
        <v>16160402</v>
      </c>
      <c r="G1372" s="185">
        <v>42730</v>
      </c>
      <c r="H1372" s="35" t="s">
        <v>3307</v>
      </c>
      <c r="I1372" s="37" t="s">
        <v>2189</v>
      </c>
      <c r="J1372" s="181" t="s">
        <v>2190</v>
      </c>
      <c r="K1372" s="125">
        <v>11900</v>
      </c>
    </row>
    <row r="1373" spans="1:11" s="45" customFormat="1" ht="33">
      <c r="A1373" s="30" t="s">
        <v>3126</v>
      </c>
      <c r="B1373" s="36" t="s">
        <v>260</v>
      </c>
      <c r="C1373" s="39" t="s">
        <v>2163</v>
      </c>
      <c r="D1373" s="75" t="s">
        <v>2164</v>
      </c>
      <c r="E1373" s="124" t="s">
        <v>61</v>
      </c>
      <c r="F1373" s="165">
        <v>16160401</v>
      </c>
      <c r="G1373" s="185">
        <v>42733</v>
      </c>
      <c r="H1373" s="35" t="s">
        <v>2191</v>
      </c>
      <c r="I1373" s="37" t="s">
        <v>2192</v>
      </c>
      <c r="J1373" s="181" t="s">
        <v>1025</v>
      </c>
      <c r="K1373" s="125">
        <v>936292</v>
      </c>
    </row>
    <row r="1374" spans="1:11" s="45" customFormat="1" ht="33">
      <c r="A1374" s="30" t="s">
        <v>3126</v>
      </c>
      <c r="B1374" s="36" t="s">
        <v>260</v>
      </c>
      <c r="C1374" s="39" t="s">
        <v>2163</v>
      </c>
      <c r="D1374" s="75" t="s">
        <v>2164</v>
      </c>
      <c r="E1374" s="124" t="s">
        <v>61</v>
      </c>
      <c r="F1374" s="165">
        <v>16160390</v>
      </c>
      <c r="G1374" s="185">
        <v>42726</v>
      </c>
      <c r="H1374" s="35" t="s">
        <v>2193</v>
      </c>
      <c r="I1374" s="37" t="s">
        <v>1916</v>
      </c>
      <c r="J1374" s="181" t="s">
        <v>1917</v>
      </c>
      <c r="K1374" s="125">
        <v>2698320</v>
      </c>
    </row>
    <row r="1375" spans="1:11" s="45" customFormat="1" ht="33">
      <c r="A1375" s="30" t="s">
        <v>3126</v>
      </c>
      <c r="B1375" s="36" t="s">
        <v>260</v>
      </c>
      <c r="C1375" s="39" t="s">
        <v>2163</v>
      </c>
      <c r="D1375" s="75" t="s">
        <v>2164</v>
      </c>
      <c r="E1375" s="124" t="s">
        <v>61</v>
      </c>
      <c r="F1375" s="165">
        <v>16160348</v>
      </c>
      <c r="G1375" s="185">
        <v>42712</v>
      </c>
      <c r="H1375" s="35" t="s">
        <v>2194</v>
      </c>
      <c r="I1375" s="37" t="s">
        <v>360</v>
      </c>
      <c r="J1375" s="181" t="s">
        <v>361</v>
      </c>
      <c r="K1375" s="125">
        <v>51757</v>
      </c>
    </row>
    <row r="1376" spans="1:11" s="45" customFormat="1" ht="33">
      <c r="A1376" s="30" t="s">
        <v>3126</v>
      </c>
      <c r="B1376" s="36" t="s">
        <v>260</v>
      </c>
      <c r="C1376" s="39" t="s">
        <v>2163</v>
      </c>
      <c r="D1376" s="75" t="s">
        <v>2164</v>
      </c>
      <c r="E1376" s="124" t="s">
        <v>61</v>
      </c>
      <c r="F1376" s="165">
        <v>16160353</v>
      </c>
      <c r="G1376" s="185">
        <v>42711</v>
      </c>
      <c r="H1376" s="35" t="s">
        <v>2195</v>
      </c>
      <c r="I1376" s="37" t="s">
        <v>360</v>
      </c>
      <c r="J1376" s="181" t="s">
        <v>361</v>
      </c>
      <c r="K1376" s="125">
        <v>685463</v>
      </c>
    </row>
    <row r="1377" spans="1:11" s="45" customFormat="1" ht="33">
      <c r="A1377" s="30" t="s">
        <v>3126</v>
      </c>
      <c r="B1377" s="36" t="s">
        <v>260</v>
      </c>
      <c r="C1377" s="39" t="s">
        <v>2163</v>
      </c>
      <c r="D1377" s="75" t="s">
        <v>2164</v>
      </c>
      <c r="E1377" s="124" t="s">
        <v>61</v>
      </c>
      <c r="F1377" s="165">
        <v>16160370</v>
      </c>
      <c r="G1377" s="185">
        <v>42720</v>
      </c>
      <c r="H1377" s="35" t="s">
        <v>2196</v>
      </c>
      <c r="I1377" s="37" t="s">
        <v>360</v>
      </c>
      <c r="J1377" s="181" t="s">
        <v>361</v>
      </c>
      <c r="K1377" s="125">
        <v>188832</v>
      </c>
    </row>
    <row r="1378" spans="1:11" s="45" customFormat="1" ht="33">
      <c r="A1378" s="30" t="s">
        <v>3126</v>
      </c>
      <c r="B1378" s="36" t="s">
        <v>260</v>
      </c>
      <c r="C1378" s="39" t="s">
        <v>2163</v>
      </c>
      <c r="D1378" s="75" t="s">
        <v>2164</v>
      </c>
      <c r="E1378" s="124" t="s">
        <v>61</v>
      </c>
      <c r="F1378" s="165">
        <v>16160378</v>
      </c>
      <c r="G1378" s="185">
        <v>42720</v>
      </c>
      <c r="H1378" s="35" t="s">
        <v>2197</v>
      </c>
      <c r="I1378" s="37" t="s">
        <v>360</v>
      </c>
      <c r="J1378" s="181" t="s">
        <v>361</v>
      </c>
      <c r="K1378" s="125">
        <v>7684</v>
      </c>
    </row>
    <row r="1379" spans="1:11" s="45" customFormat="1" ht="33">
      <c r="A1379" s="30" t="s">
        <v>3126</v>
      </c>
      <c r="B1379" s="36" t="s">
        <v>260</v>
      </c>
      <c r="C1379" s="39" t="s">
        <v>2163</v>
      </c>
      <c r="D1379" s="75" t="s">
        <v>2164</v>
      </c>
      <c r="E1379" s="124" t="s">
        <v>61</v>
      </c>
      <c r="F1379" s="165">
        <v>16160382</v>
      </c>
      <c r="G1379" s="185">
        <v>42723</v>
      </c>
      <c r="H1379" s="35" t="s">
        <v>2198</v>
      </c>
      <c r="I1379" s="37" t="s">
        <v>360</v>
      </c>
      <c r="J1379" s="181" t="s">
        <v>361</v>
      </c>
      <c r="K1379" s="125">
        <v>247048</v>
      </c>
    </row>
    <row r="1380" spans="1:11" s="45" customFormat="1" ht="33">
      <c r="A1380" s="30" t="s">
        <v>3126</v>
      </c>
      <c r="B1380" s="36" t="s">
        <v>260</v>
      </c>
      <c r="C1380" s="39" t="s">
        <v>2163</v>
      </c>
      <c r="D1380" s="75" t="s">
        <v>2164</v>
      </c>
      <c r="E1380" s="124" t="s">
        <v>61</v>
      </c>
      <c r="F1380" s="165">
        <v>16160398</v>
      </c>
      <c r="G1380" s="185">
        <v>42730</v>
      </c>
      <c r="H1380" s="35" t="s">
        <v>2199</v>
      </c>
      <c r="I1380" s="37" t="s">
        <v>360</v>
      </c>
      <c r="J1380" s="181" t="s">
        <v>361</v>
      </c>
      <c r="K1380" s="125">
        <v>2006494</v>
      </c>
    </row>
    <row r="1381" spans="1:11" s="45" customFormat="1" ht="66">
      <c r="A1381" s="30" t="s">
        <v>3126</v>
      </c>
      <c r="B1381" s="36" t="s">
        <v>59</v>
      </c>
      <c r="C1381" s="39" t="s">
        <v>2200</v>
      </c>
      <c r="D1381" s="74">
        <v>42713</v>
      </c>
      <c r="E1381" s="124" t="s">
        <v>61</v>
      </c>
      <c r="F1381" s="165">
        <v>16160365</v>
      </c>
      <c r="G1381" s="185">
        <v>42713</v>
      </c>
      <c r="H1381" s="35" t="s">
        <v>2201</v>
      </c>
      <c r="I1381" s="37" t="s">
        <v>2202</v>
      </c>
      <c r="J1381" s="181" t="s">
        <v>2203</v>
      </c>
      <c r="K1381" s="125">
        <v>9210600</v>
      </c>
    </row>
    <row r="1382" spans="1:11" s="45" customFormat="1" ht="33">
      <c r="A1382" s="30" t="s">
        <v>3126</v>
      </c>
      <c r="B1382" s="36" t="s">
        <v>260</v>
      </c>
      <c r="C1382" s="39" t="s">
        <v>2163</v>
      </c>
      <c r="D1382" s="75" t="s">
        <v>2164</v>
      </c>
      <c r="E1382" s="124" t="s">
        <v>61</v>
      </c>
      <c r="F1382" s="165">
        <v>16160411</v>
      </c>
      <c r="G1382" s="185">
        <v>42734</v>
      </c>
      <c r="H1382" s="35" t="s">
        <v>2204</v>
      </c>
      <c r="I1382" s="37" t="s">
        <v>2205</v>
      </c>
      <c r="J1382" s="181" t="s">
        <v>2206</v>
      </c>
      <c r="K1382" s="125">
        <v>465647</v>
      </c>
    </row>
    <row r="1383" spans="1:11" s="45" customFormat="1" ht="33">
      <c r="A1383" s="30" t="s">
        <v>3126</v>
      </c>
      <c r="B1383" s="36" t="s">
        <v>260</v>
      </c>
      <c r="C1383" s="39" t="s">
        <v>2163</v>
      </c>
      <c r="D1383" s="75" t="s">
        <v>2164</v>
      </c>
      <c r="E1383" s="124" t="s">
        <v>61</v>
      </c>
      <c r="F1383" s="165">
        <v>16160395</v>
      </c>
      <c r="G1383" s="185">
        <v>42727</v>
      </c>
      <c r="H1383" s="35" t="s">
        <v>2207</v>
      </c>
      <c r="I1383" s="37" t="s">
        <v>2208</v>
      </c>
      <c r="J1383" s="181" t="s">
        <v>2209</v>
      </c>
      <c r="K1383" s="125">
        <v>1400023</v>
      </c>
    </row>
    <row r="1384" spans="1:11" s="45" customFormat="1" ht="33">
      <c r="A1384" s="30" t="s">
        <v>3126</v>
      </c>
      <c r="B1384" s="36" t="s">
        <v>260</v>
      </c>
      <c r="C1384" s="39" t="s">
        <v>2163</v>
      </c>
      <c r="D1384" s="75" t="s">
        <v>2164</v>
      </c>
      <c r="E1384" s="124" t="s">
        <v>61</v>
      </c>
      <c r="F1384" s="165">
        <v>16160391</v>
      </c>
      <c r="G1384" s="185">
        <v>42726</v>
      </c>
      <c r="H1384" s="35" t="s">
        <v>2210</v>
      </c>
      <c r="I1384" s="37" t="s">
        <v>864</v>
      </c>
      <c r="J1384" s="181" t="s">
        <v>865</v>
      </c>
      <c r="K1384" s="125">
        <v>166600</v>
      </c>
    </row>
    <row r="1385" spans="1:11" s="45" customFormat="1" ht="33">
      <c r="A1385" s="30" t="s">
        <v>3126</v>
      </c>
      <c r="B1385" s="36" t="s">
        <v>260</v>
      </c>
      <c r="C1385" s="39" t="s">
        <v>2163</v>
      </c>
      <c r="D1385" s="75" t="s">
        <v>2164</v>
      </c>
      <c r="E1385" s="124" t="s">
        <v>61</v>
      </c>
      <c r="F1385" s="165">
        <v>16160341</v>
      </c>
      <c r="G1385" s="185">
        <v>42712</v>
      </c>
      <c r="H1385" s="35" t="s">
        <v>2211</v>
      </c>
      <c r="I1385" s="37" t="s">
        <v>287</v>
      </c>
      <c r="J1385" s="181" t="s">
        <v>288</v>
      </c>
      <c r="K1385" s="125">
        <v>687777</v>
      </c>
    </row>
    <row r="1386" spans="1:11" s="45" customFormat="1" ht="33">
      <c r="A1386" s="30" t="s">
        <v>3126</v>
      </c>
      <c r="B1386" s="36" t="s">
        <v>260</v>
      </c>
      <c r="C1386" s="39" t="s">
        <v>2163</v>
      </c>
      <c r="D1386" s="75" t="s">
        <v>2164</v>
      </c>
      <c r="E1386" s="124" t="s">
        <v>61</v>
      </c>
      <c r="F1386" s="165">
        <v>16160345</v>
      </c>
      <c r="G1386" s="185">
        <v>42712</v>
      </c>
      <c r="H1386" s="35" t="s">
        <v>2212</v>
      </c>
      <c r="I1386" s="37" t="s">
        <v>287</v>
      </c>
      <c r="J1386" s="181" t="s">
        <v>288</v>
      </c>
      <c r="K1386" s="125">
        <v>1182</v>
      </c>
    </row>
    <row r="1387" spans="1:11" s="45" customFormat="1" ht="33">
      <c r="A1387" s="30" t="s">
        <v>3126</v>
      </c>
      <c r="B1387" s="36" t="s">
        <v>260</v>
      </c>
      <c r="C1387" s="39" t="s">
        <v>2163</v>
      </c>
      <c r="D1387" s="75" t="s">
        <v>2164</v>
      </c>
      <c r="E1387" s="124" t="s">
        <v>61</v>
      </c>
      <c r="F1387" s="165">
        <v>16160347</v>
      </c>
      <c r="G1387" s="185">
        <v>42712</v>
      </c>
      <c r="H1387" s="35" t="s">
        <v>2213</v>
      </c>
      <c r="I1387" s="37" t="s">
        <v>287</v>
      </c>
      <c r="J1387" s="181" t="s">
        <v>288</v>
      </c>
      <c r="K1387" s="125">
        <v>43533</v>
      </c>
    </row>
    <row r="1388" spans="1:11" s="45" customFormat="1" ht="33">
      <c r="A1388" s="30" t="s">
        <v>3126</v>
      </c>
      <c r="B1388" s="36" t="s">
        <v>260</v>
      </c>
      <c r="C1388" s="39" t="s">
        <v>2163</v>
      </c>
      <c r="D1388" s="75" t="s">
        <v>2164</v>
      </c>
      <c r="E1388" s="124" t="s">
        <v>61</v>
      </c>
      <c r="F1388" s="165">
        <v>16160350</v>
      </c>
      <c r="G1388" s="185">
        <v>42712</v>
      </c>
      <c r="H1388" s="35" t="s">
        <v>2214</v>
      </c>
      <c r="I1388" s="37" t="s">
        <v>287</v>
      </c>
      <c r="J1388" s="181" t="s">
        <v>288</v>
      </c>
      <c r="K1388" s="125">
        <v>10457</v>
      </c>
    </row>
    <row r="1389" spans="1:11" s="45" customFormat="1" ht="33">
      <c r="A1389" s="30" t="s">
        <v>3126</v>
      </c>
      <c r="B1389" s="36" t="s">
        <v>260</v>
      </c>
      <c r="C1389" s="39" t="s">
        <v>2163</v>
      </c>
      <c r="D1389" s="75" t="s">
        <v>2164</v>
      </c>
      <c r="E1389" s="124" t="s">
        <v>61</v>
      </c>
      <c r="F1389" s="165">
        <v>16160357</v>
      </c>
      <c r="G1389" s="185">
        <v>42712</v>
      </c>
      <c r="H1389" s="35" t="s">
        <v>2215</v>
      </c>
      <c r="I1389" s="37" t="s">
        <v>287</v>
      </c>
      <c r="J1389" s="181" t="s">
        <v>288</v>
      </c>
      <c r="K1389" s="125">
        <v>74546</v>
      </c>
    </row>
    <row r="1390" spans="1:11" s="45" customFormat="1" ht="33">
      <c r="A1390" s="30" t="s">
        <v>3126</v>
      </c>
      <c r="B1390" s="36" t="s">
        <v>260</v>
      </c>
      <c r="C1390" s="39" t="s">
        <v>2163</v>
      </c>
      <c r="D1390" s="75" t="s">
        <v>2164</v>
      </c>
      <c r="E1390" s="124" t="s">
        <v>61</v>
      </c>
      <c r="F1390" s="165">
        <v>16160374</v>
      </c>
      <c r="G1390" s="185">
        <v>42720</v>
      </c>
      <c r="H1390" s="35" t="s">
        <v>2216</v>
      </c>
      <c r="I1390" s="37" t="s">
        <v>287</v>
      </c>
      <c r="J1390" s="181" t="s">
        <v>288</v>
      </c>
      <c r="K1390" s="125">
        <v>49975</v>
      </c>
    </row>
    <row r="1391" spans="1:11" s="45" customFormat="1" ht="33">
      <c r="A1391" s="30" t="s">
        <v>3126</v>
      </c>
      <c r="B1391" s="36" t="s">
        <v>260</v>
      </c>
      <c r="C1391" s="39" t="s">
        <v>2163</v>
      </c>
      <c r="D1391" s="75" t="s">
        <v>2164</v>
      </c>
      <c r="E1391" s="124" t="s">
        <v>61</v>
      </c>
      <c r="F1391" s="165">
        <v>16160376</v>
      </c>
      <c r="G1391" s="185">
        <v>42720</v>
      </c>
      <c r="H1391" s="35" t="s">
        <v>2217</v>
      </c>
      <c r="I1391" s="37" t="s">
        <v>287</v>
      </c>
      <c r="J1391" s="181" t="s">
        <v>288</v>
      </c>
      <c r="K1391" s="125">
        <v>58775</v>
      </c>
    </row>
    <row r="1392" spans="1:11" s="45" customFormat="1" ht="33">
      <c r="A1392" s="30" t="s">
        <v>3126</v>
      </c>
      <c r="B1392" s="36" t="s">
        <v>260</v>
      </c>
      <c r="C1392" s="39" t="s">
        <v>2163</v>
      </c>
      <c r="D1392" s="75" t="s">
        <v>2164</v>
      </c>
      <c r="E1392" s="124" t="s">
        <v>61</v>
      </c>
      <c r="F1392" s="165">
        <v>16160380</v>
      </c>
      <c r="G1392" s="185">
        <v>42720</v>
      </c>
      <c r="H1392" s="35" t="s">
        <v>2218</v>
      </c>
      <c r="I1392" s="37" t="s">
        <v>287</v>
      </c>
      <c r="J1392" s="181" t="s">
        <v>288</v>
      </c>
      <c r="K1392" s="125">
        <v>140733</v>
      </c>
    </row>
    <row r="1393" spans="1:11" s="45" customFormat="1" ht="33">
      <c r="A1393" s="30" t="s">
        <v>3126</v>
      </c>
      <c r="B1393" s="36" t="s">
        <v>260</v>
      </c>
      <c r="C1393" s="39" t="s">
        <v>2163</v>
      </c>
      <c r="D1393" s="75" t="s">
        <v>2164</v>
      </c>
      <c r="E1393" s="124" t="s">
        <v>61</v>
      </c>
      <c r="F1393" s="165">
        <v>16160397</v>
      </c>
      <c r="G1393" s="185">
        <v>42730</v>
      </c>
      <c r="H1393" s="35" t="s">
        <v>2219</v>
      </c>
      <c r="I1393" s="37" t="s">
        <v>287</v>
      </c>
      <c r="J1393" s="181" t="s">
        <v>288</v>
      </c>
      <c r="K1393" s="125">
        <v>3066005</v>
      </c>
    </row>
    <row r="1394" spans="1:11" s="45" customFormat="1" ht="33">
      <c r="A1394" s="30" t="s">
        <v>3126</v>
      </c>
      <c r="B1394" s="36" t="s">
        <v>260</v>
      </c>
      <c r="C1394" s="39" t="s">
        <v>2163</v>
      </c>
      <c r="D1394" s="75" t="s">
        <v>2164</v>
      </c>
      <c r="E1394" s="124" t="s">
        <v>61</v>
      </c>
      <c r="F1394" s="165">
        <v>16160367</v>
      </c>
      <c r="G1394" s="185">
        <v>42718</v>
      </c>
      <c r="H1394" s="35" t="s">
        <v>3308</v>
      </c>
      <c r="I1394" s="37" t="s">
        <v>1243</v>
      </c>
      <c r="J1394" s="181" t="s">
        <v>1244</v>
      </c>
      <c r="K1394" s="125">
        <v>178500</v>
      </c>
    </row>
    <row r="1395" spans="1:11" s="45" customFormat="1" ht="33">
      <c r="A1395" s="30" t="s">
        <v>3126</v>
      </c>
      <c r="B1395" s="36" t="s">
        <v>260</v>
      </c>
      <c r="C1395" s="39" t="s">
        <v>2163</v>
      </c>
      <c r="D1395" s="75" t="s">
        <v>2164</v>
      </c>
      <c r="E1395" s="124" t="s">
        <v>61</v>
      </c>
      <c r="F1395" s="165">
        <v>16160315</v>
      </c>
      <c r="G1395" s="185">
        <v>42727</v>
      </c>
      <c r="H1395" s="35" t="s">
        <v>2220</v>
      </c>
      <c r="I1395" s="37" t="s">
        <v>290</v>
      </c>
      <c r="J1395" s="181" t="s">
        <v>291</v>
      </c>
      <c r="K1395" s="125">
        <v>8099</v>
      </c>
    </row>
    <row r="1396" spans="1:11" s="45" customFormat="1" ht="33">
      <c r="A1396" s="30" t="s">
        <v>3126</v>
      </c>
      <c r="B1396" s="36" t="s">
        <v>260</v>
      </c>
      <c r="C1396" s="39" t="s">
        <v>2163</v>
      </c>
      <c r="D1396" s="75" t="s">
        <v>2164</v>
      </c>
      <c r="E1396" s="124" t="s">
        <v>61</v>
      </c>
      <c r="F1396" s="165">
        <v>16160342</v>
      </c>
      <c r="G1396" s="185">
        <v>42712</v>
      </c>
      <c r="H1396" s="35" t="s">
        <v>2221</v>
      </c>
      <c r="I1396" s="37" t="s">
        <v>290</v>
      </c>
      <c r="J1396" s="181" t="s">
        <v>291</v>
      </c>
      <c r="K1396" s="125">
        <v>633016</v>
      </c>
    </row>
    <row r="1397" spans="1:11" s="45" customFormat="1" ht="33">
      <c r="A1397" s="30" t="s">
        <v>3126</v>
      </c>
      <c r="B1397" s="36" t="s">
        <v>260</v>
      </c>
      <c r="C1397" s="39" t="s">
        <v>2163</v>
      </c>
      <c r="D1397" s="75" t="s">
        <v>2164</v>
      </c>
      <c r="E1397" s="124" t="s">
        <v>61</v>
      </c>
      <c r="F1397" s="165">
        <v>16160344</v>
      </c>
      <c r="G1397" s="185">
        <v>42712</v>
      </c>
      <c r="H1397" s="35" t="s">
        <v>2222</v>
      </c>
      <c r="I1397" s="37" t="s">
        <v>290</v>
      </c>
      <c r="J1397" s="181" t="s">
        <v>291</v>
      </c>
      <c r="K1397" s="125">
        <v>58851</v>
      </c>
    </row>
    <row r="1398" spans="1:11" s="45" customFormat="1" ht="33">
      <c r="A1398" s="30" t="s">
        <v>3126</v>
      </c>
      <c r="B1398" s="36" t="s">
        <v>260</v>
      </c>
      <c r="C1398" s="39" t="s">
        <v>2163</v>
      </c>
      <c r="D1398" s="75" t="s">
        <v>2164</v>
      </c>
      <c r="E1398" s="124" t="s">
        <v>61</v>
      </c>
      <c r="F1398" s="165">
        <v>16160346</v>
      </c>
      <c r="G1398" s="185">
        <v>42712</v>
      </c>
      <c r="H1398" s="35" t="s">
        <v>2223</v>
      </c>
      <c r="I1398" s="37" t="s">
        <v>290</v>
      </c>
      <c r="J1398" s="181" t="s">
        <v>291</v>
      </c>
      <c r="K1398" s="125">
        <v>696474</v>
      </c>
    </row>
    <row r="1399" spans="1:11" s="45" customFormat="1" ht="33">
      <c r="A1399" s="30" t="s">
        <v>3126</v>
      </c>
      <c r="B1399" s="36" t="s">
        <v>260</v>
      </c>
      <c r="C1399" s="39" t="s">
        <v>2163</v>
      </c>
      <c r="D1399" s="75" t="s">
        <v>2164</v>
      </c>
      <c r="E1399" s="124" t="s">
        <v>61</v>
      </c>
      <c r="F1399" s="165">
        <v>16160355</v>
      </c>
      <c r="G1399" s="185">
        <v>42712</v>
      </c>
      <c r="H1399" s="35" t="s">
        <v>2224</v>
      </c>
      <c r="I1399" s="37" t="s">
        <v>290</v>
      </c>
      <c r="J1399" s="181" t="s">
        <v>291</v>
      </c>
      <c r="K1399" s="125">
        <v>635769</v>
      </c>
    </row>
    <row r="1400" spans="1:11" s="45" customFormat="1" ht="33">
      <c r="A1400" s="30" t="s">
        <v>3126</v>
      </c>
      <c r="B1400" s="36" t="s">
        <v>260</v>
      </c>
      <c r="C1400" s="39" t="s">
        <v>2163</v>
      </c>
      <c r="D1400" s="75" t="s">
        <v>2164</v>
      </c>
      <c r="E1400" s="124" t="s">
        <v>61</v>
      </c>
      <c r="F1400" s="165">
        <v>16160359</v>
      </c>
      <c r="G1400" s="185">
        <v>42711</v>
      </c>
      <c r="H1400" s="35" t="s">
        <v>2225</v>
      </c>
      <c r="I1400" s="37" t="s">
        <v>290</v>
      </c>
      <c r="J1400" s="181" t="s">
        <v>291</v>
      </c>
      <c r="K1400" s="125">
        <v>8459</v>
      </c>
    </row>
    <row r="1401" spans="1:11" s="45" customFormat="1" ht="33">
      <c r="A1401" s="30" t="s">
        <v>3126</v>
      </c>
      <c r="B1401" s="36" t="s">
        <v>260</v>
      </c>
      <c r="C1401" s="39" t="s">
        <v>2163</v>
      </c>
      <c r="D1401" s="75" t="s">
        <v>2164</v>
      </c>
      <c r="E1401" s="124" t="s">
        <v>61</v>
      </c>
      <c r="F1401" s="165">
        <v>16160372</v>
      </c>
      <c r="G1401" s="185">
        <v>42720</v>
      </c>
      <c r="H1401" s="35" t="s">
        <v>2226</v>
      </c>
      <c r="I1401" s="37" t="s">
        <v>290</v>
      </c>
      <c r="J1401" s="181" t="s">
        <v>291</v>
      </c>
      <c r="K1401" s="125">
        <v>73328</v>
      </c>
    </row>
    <row r="1402" spans="1:11" s="45" customFormat="1" ht="33">
      <c r="A1402" s="30" t="s">
        <v>3126</v>
      </c>
      <c r="B1402" s="36" t="s">
        <v>260</v>
      </c>
      <c r="C1402" s="39" t="s">
        <v>2163</v>
      </c>
      <c r="D1402" s="75" t="s">
        <v>2164</v>
      </c>
      <c r="E1402" s="124" t="s">
        <v>61</v>
      </c>
      <c r="F1402" s="165">
        <v>16160373</v>
      </c>
      <c r="G1402" s="185">
        <v>42720</v>
      </c>
      <c r="H1402" s="35" t="s">
        <v>2227</v>
      </c>
      <c r="I1402" s="37" t="s">
        <v>290</v>
      </c>
      <c r="J1402" s="181" t="s">
        <v>291</v>
      </c>
      <c r="K1402" s="125">
        <v>150318</v>
      </c>
    </row>
    <row r="1403" spans="1:11" s="45" customFormat="1" ht="33">
      <c r="A1403" s="30" t="s">
        <v>3126</v>
      </c>
      <c r="B1403" s="36" t="s">
        <v>260</v>
      </c>
      <c r="C1403" s="39" t="s">
        <v>2163</v>
      </c>
      <c r="D1403" s="75" t="s">
        <v>2164</v>
      </c>
      <c r="E1403" s="124" t="s">
        <v>61</v>
      </c>
      <c r="F1403" s="165">
        <v>16160375</v>
      </c>
      <c r="G1403" s="185">
        <v>42720</v>
      </c>
      <c r="H1403" s="35" t="s">
        <v>2228</v>
      </c>
      <c r="I1403" s="37" t="s">
        <v>290</v>
      </c>
      <c r="J1403" s="181" t="s">
        <v>291</v>
      </c>
      <c r="K1403" s="125">
        <v>56546</v>
      </c>
    </row>
    <row r="1404" spans="1:11" s="45" customFormat="1" ht="33">
      <c r="A1404" s="30" t="s">
        <v>3126</v>
      </c>
      <c r="B1404" s="36" t="s">
        <v>260</v>
      </c>
      <c r="C1404" s="39" t="s">
        <v>2163</v>
      </c>
      <c r="D1404" s="75" t="s">
        <v>2164</v>
      </c>
      <c r="E1404" s="124" t="s">
        <v>61</v>
      </c>
      <c r="F1404" s="165">
        <v>16160379</v>
      </c>
      <c r="G1404" s="185">
        <v>42720</v>
      </c>
      <c r="H1404" s="35" t="s">
        <v>2229</v>
      </c>
      <c r="I1404" s="37" t="s">
        <v>290</v>
      </c>
      <c r="J1404" s="181" t="s">
        <v>291</v>
      </c>
      <c r="K1404" s="125">
        <v>471944</v>
      </c>
    </row>
    <row r="1405" spans="1:11" s="45" customFormat="1" ht="33">
      <c r="A1405" s="30" t="s">
        <v>3126</v>
      </c>
      <c r="B1405" s="36" t="s">
        <v>260</v>
      </c>
      <c r="C1405" s="39" t="s">
        <v>2163</v>
      </c>
      <c r="D1405" s="75" t="s">
        <v>2164</v>
      </c>
      <c r="E1405" s="124" t="s">
        <v>61</v>
      </c>
      <c r="F1405" s="165">
        <v>16160383</v>
      </c>
      <c r="G1405" s="185">
        <v>42723</v>
      </c>
      <c r="H1405" s="35" t="s">
        <v>2230</v>
      </c>
      <c r="I1405" s="37" t="s">
        <v>290</v>
      </c>
      <c r="J1405" s="181" t="s">
        <v>291</v>
      </c>
      <c r="K1405" s="125">
        <v>443060</v>
      </c>
    </row>
    <row r="1406" spans="1:11" s="45" customFormat="1" ht="33">
      <c r="A1406" s="30" t="s">
        <v>3126</v>
      </c>
      <c r="B1406" s="36" t="s">
        <v>260</v>
      </c>
      <c r="C1406" s="39" t="s">
        <v>2163</v>
      </c>
      <c r="D1406" s="75" t="s">
        <v>2164</v>
      </c>
      <c r="E1406" s="124" t="s">
        <v>61</v>
      </c>
      <c r="F1406" s="165">
        <v>16160384</v>
      </c>
      <c r="G1406" s="185">
        <v>42723</v>
      </c>
      <c r="H1406" s="35" t="s">
        <v>2231</v>
      </c>
      <c r="I1406" s="37" t="s">
        <v>290</v>
      </c>
      <c r="J1406" s="181" t="s">
        <v>291</v>
      </c>
      <c r="K1406" s="125">
        <v>44655</v>
      </c>
    </row>
    <row r="1407" spans="1:11" s="45" customFormat="1" ht="33">
      <c r="A1407" s="30" t="s">
        <v>3126</v>
      </c>
      <c r="B1407" s="36" t="s">
        <v>260</v>
      </c>
      <c r="C1407" s="39" t="s">
        <v>2163</v>
      </c>
      <c r="D1407" s="75" t="s">
        <v>2164</v>
      </c>
      <c r="E1407" s="124" t="s">
        <v>61</v>
      </c>
      <c r="F1407" s="165">
        <v>16160387</v>
      </c>
      <c r="G1407" s="185">
        <v>42725</v>
      </c>
      <c r="H1407" s="35" t="s">
        <v>2232</v>
      </c>
      <c r="I1407" s="37" t="s">
        <v>290</v>
      </c>
      <c r="J1407" s="181" t="s">
        <v>291</v>
      </c>
      <c r="K1407" s="125">
        <v>535320</v>
      </c>
    </row>
    <row r="1408" spans="1:11" s="45" customFormat="1" ht="33">
      <c r="A1408" s="30" t="s">
        <v>3126</v>
      </c>
      <c r="B1408" s="36" t="s">
        <v>260</v>
      </c>
      <c r="C1408" s="39" t="s">
        <v>2163</v>
      </c>
      <c r="D1408" s="75" t="s">
        <v>2164</v>
      </c>
      <c r="E1408" s="124" t="s">
        <v>61</v>
      </c>
      <c r="F1408" s="165">
        <v>16160389</v>
      </c>
      <c r="G1408" s="185">
        <v>42725</v>
      </c>
      <c r="H1408" s="35" t="s">
        <v>2233</v>
      </c>
      <c r="I1408" s="37" t="s">
        <v>290</v>
      </c>
      <c r="J1408" s="181" t="s">
        <v>291</v>
      </c>
      <c r="K1408" s="125">
        <v>840117</v>
      </c>
    </row>
    <row r="1409" spans="1:11" s="45" customFormat="1" ht="33">
      <c r="A1409" s="30" t="s">
        <v>3126</v>
      </c>
      <c r="B1409" s="36" t="s">
        <v>260</v>
      </c>
      <c r="C1409" s="39" t="s">
        <v>2163</v>
      </c>
      <c r="D1409" s="75" t="s">
        <v>2164</v>
      </c>
      <c r="E1409" s="124" t="s">
        <v>61</v>
      </c>
      <c r="F1409" s="165">
        <v>16160396</v>
      </c>
      <c r="G1409" s="185">
        <v>42730</v>
      </c>
      <c r="H1409" s="35" t="s">
        <v>2234</v>
      </c>
      <c r="I1409" s="37" t="s">
        <v>290</v>
      </c>
      <c r="J1409" s="181" t="s">
        <v>291</v>
      </c>
      <c r="K1409" s="125">
        <v>14518051</v>
      </c>
    </row>
    <row r="1410" spans="1:11" s="45" customFormat="1" ht="33">
      <c r="A1410" s="30" t="s">
        <v>3126</v>
      </c>
      <c r="B1410" s="36" t="s">
        <v>260</v>
      </c>
      <c r="C1410" s="39" t="s">
        <v>2163</v>
      </c>
      <c r="D1410" s="75" t="s">
        <v>2164</v>
      </c>
      <c r="E1410" s="124" t="s">
        <v>61</v>
      </c>
      <c r="F1410" s="165">
        <v>16160400</v>
      </c>
      <c r="G1410" s="185">
        <v>42730</v>
      </c>
      <c r="H1410" s="35" t="s">
        <v>2235</v>
      </c>
      <c r="I1410" s="37" t="s">
        <v>290</v>
      </c>
      <c r="J1410" s="181" t="s">
        <v>291</v>
      </c>
      <c r="K1410" s="125">
        <v>1964872</v>
      </c>
    </row>
    <row r="1411" spans="1:11" s="45" customFormat="1" ht="33">
      <c r="A1411" s="30" t="s">
        <v>3126</v>
      </c>
      <c r="B1411" s="35" t="s">
        <v>3</v>
      </c>
      <c r="C1411" s="39" t="s">
        <v>2236</v>
      </c>
      <c r="D1411" s="74" t="s">
        <v>2236</v>
      </c>
      <c r="E1411" s="124" t="s">
        <v>61</v>
      </c>
      <c r="F1411" s="165">
        <v>16160349</v>
      </c>
      <c r="G1411" s="185">
        <v>42711</v>
      </c>
      <c r="H1411" s="35" t="s">
        <v>2237</v>
      </c>
      <c r="I1411" s="37" t="s">
        <v>2238</v>
      </c>
      <c r="J1411" s="181" t="s">
        <v>2239</v>
      </c>
      <c r="K1411" s="125">
        <v>149857</v>
      </c>
    </row>
    <row r="1412" spans="1:11" s="45" customFormat="1" ht="33">
      <c r="A1412" s="30" t="s">
        <v>3126</v>
      </c>
      <c r="B1412" s="35" t="s">
        <v>3</v>
      </c>
      <c r="C1412" s="39" t="s">
        <v>2236</v>
      </c>
      <c r="D1412" s="74" t="s">
        <v>2236</v>
      </c>
      <c r="E1412" s="124" t="s">
        <v>61</v>
      </c>
      <c r="F1412" s="165">
        <v>16160351</v>
      </c>
      <c r="G1412" s="185">
        <v>42711</v>
      </c>
      <c r="H1412" s="35" t="s">
        <v>2240</v>
      </c>
      <c r="I1412" s="37" t="s">
        <v>2238</v>
      </c>
      <c r="J1412" s="181" t="s">
        <v>2239</v>
      </c>
      <c r="K1412" s="125">
        <v>51379</v>
      </c>
    </row>
    <row r="1413" spans="1:11" s="45" customFormat="1" ht="33">
      <c r="A1413" s="30" t="s">
        <v>3126</v>
      </c>
      <c r="B1413" s="35" t="s">
        <v>3</v>
      </c>
      <c r="C1413" s="39" t="s">
        <v>2236</v>
      </c>
      <c r="D1413" s="74" t="s">
        <v>2236</v>
      </c>
      <c r="E1413" s="124" t="s">
        <v>61</v>
      </c>
      <c r="F1413" s="165">
        <v>16160366</v>
      </c>
      <c r="G1413" s="185">
        <v>42716</v>
      </c>
      <c r="H1413" s="35" t="s">
        <v>2241</v>
      </c>
      <c r="I1413" s="37" t="s">
        <v>2238</v>
      </c>
      <c r="J1413" s="181" t="s">
        <v>2239</v>
      </c>
      <c r="K1413" s="125">
        <v>64224</v>
      </c>
    </row>
    <row r="1414" spans="1:11" s="45" customFormat="1" ht="33">
      <c r="A1414" s="30" t="s">
        <v>3126</v>
      </c>
      <c r="B1414" s="35" t="s">
        <v>3</v>
      </c>
      <c r="C1414" s="39" t="s">
        <v>2236</v>
      </c>
      <c r="D1414" s="74" t="s">
        <v>2236</v>
      </c>
      <c r="E1414" s="124" t="s">
        <v>61</v>
      </c>
      <c r="F1414" s="165">
        <v>16160393</v>
      </c>
      <c r="G1414" s="185">
        <v>42726</v>
      </c>
      <c r="H1414" s="35" t="s">
        <v>2242</v>
      </c>
      <c r="I1414" s="37" t="s">
        <v>2238</v>
      </c>
      <c r="J1414" s="181" t="s">
        <v>2239</v>
      </c>
      <c r="K1414" s="125">
        <v>27831</v>
      </c>
    </row>
    <row r="1415" spans="1:11" s="45" customFormat="1" ht="33">
      <c r="A1415" s="30" t="s">
        <v>3126</v>
      </c>
      <c r="B1415" s="36" t="s">
        <v>260</v>
      </c>
      <c r="C1415" s="39" t="s">
        <v>2163</v>
      </c>
      <c r="D1415" s="75" t="s">
        <v>2164</v>
      </c>
      <c r="E1415" s="124" t="s">
        <v>61</v>
      </c>
      <c r="F1415" s="165">
        <v>16160361</v>
      </c>
      <c r="G1415" s="185">
        <v>42713</v>
      </c>
      <c r="H1415" s="35" t="s">
        <v>2243</v>
      </c>
      <c r="I1415" s="37" t="s">
        <v>622</v>
      </c>
      <c r="J1415" s="181" t="s">
        <v>623</v>
      </c>
      <c r="K1415" s="125">
        <v>1481219</v>
      </c>
    </row>
    <row r="1416" spans="1:11" s="45" customFormat="1" ht="33">
      <c r="A1416" s="30" t="s">
        <v>3126</v>
      </c>
      <c r="B1416" s="35" t="s">
        <v>33</v>
      </c>
      <c r="C1416" s="39" t="s">
        <v>2236</v>
      </c>
      <c r="D1416" s="74" t="s">
        <v>2236</v>
      </c>
      <c r="E1416" s="124" t="s">
        <v>61</v>
      </c>
      <c r="F1416" s="165">
        <v>16160386</v>
      </c>
      <c r="G1416" s="185">
        <v>42725</v>
      </c>
      <c r="H1416" s="35" t="s">
        <v>2244</v>
      </c>
      <c r="I1416" s="37" t="s">
        <v>2245</v>
      </c>
      <c r="J1416" s="181" t="s">
        <v>2246</v>
      </c>
      <c r="K1416" s="125">
        <v>22075</v>
      </c>
    </row>
    <row r="1417" spans="1:11" s="45" customFormat="1" ht="33">
      <c r="A1417" s="30" t="s">
        <v>3126</v>
      </c>
      <c r="B1417" s="35" t="s">
        <v>33</v>
      </c>
      <c r="C1417" s="39" t="s">
        <v>2236</v>
      </c>
      <c r="D1417" s="74" t="s">
        <v>2236</v>
      </c>
      <c r="E1417" s="124" t="s">
        <v>62</v>
      </c>
      <c r="F1417" s="165">
        <v>16160189</v>
      </c>
      <c r="G1417" s="185">
        <v>42717</v>
      </c>
      <c r="H1417" s="35" t="s">
        <v>2247</v>
      </c>
      <c r="I1417" s="37" t="s">
        <v>2248</v>
      </c>
      <c r="J1417" s="181" t="s">
        <v>2249</v>
      </c>
      <c r="K1417" s="125">
        <v>71400</v>
      </c>
    </row>
    <row r="1418" spans="1:11" s="45" customFormat="1" ht="33">
      <c r="A1418" s="30" t="s">
        <v>3126</v>
      </c>
      <c r="B1418" s="35" t="s">
        <v>33</v>
      </c>
      <c r="C1418" s="39" t="s">
        <v>2236</v>
      </c>
      <c r="D1418" s="74" t="s">
        <v>2236</v>
      </c>
      <c r="E1418" s="124" t="s">
        <v>62</v>
      </c>
      <c r="F1418" s="165">
        <v>16160188</v>
      </c>
      <c r="G1418" s="185">
        <v>42713</v>
      </c>
      <c r="H1418" s="35" t="s">
        <v>3309</v>
      </c>
      <c r="I1418" s="37" t="s">
        <v>2250</v>
      </c>
      <c r="J1418" s="181" t="s">
        <v>2251</v>
      </c>
      <c r="K1418" s="125">
        <v>696387</v>
      </c>
    </row>
    <row r="1419" spans="1:11" s="45" customFormat="1" ht="33">
      <c r="A1419" s="30" t="s">
        <v>3126</v>
      </c>
      <c r="B1419" s="35" t="s">
        <v>3</v>
      </c>
      <c r="C1419" s="39" t="s">
        <v>2236</v>
      </c>
      <c r="D1419" s="74" t="s">
        <v>2236</v>
      </c>
      <c r="E1419" s="124" t="s">
        <v>62</v>
      </c>
      <c r="F1419" s="165">
        <v>16160197</v>
      </c>
      <c r="G1419" s="185">
        <v>42726</v>
      </c>
      <c r="H1419" s="35" t="s">
        <v>2252</v>
      </c>
      <c r="I1419" s="37" t="s">
        <v>2253</v>
      </c>
      <c r="J1419" s="181" t="s">
        <v>2254</v>
      </c>
      <c r="K1419" s="125">
        <v>115000</v>
      </c>
    </row>
    <row r="1420" spans="1:11" s="45" customFormat="1" ht="66">
      <c r="A1420" s="30" t="s">
        <v>3126</v>
      </c>
      <c r="B1420" s="36" t="s">
        <v>35</v>
      </c>
      <c r="C1420" s="39" t="s">
        <v>2255</v>
      </c>
      <c r="D1420" s="185">
        <v>42730</v>
      </c>
      <c r="E1420" s="124" t="s">
        <v>62</v>
      </c>
      <c r="F1420" s="165">
        <v>16160200</v>
      </c>
      <c r="G1420" s="185">
        <v>42731</v>
      </c>
      <c r="H1420" s="35" t="s">
        <v>2256</v>
      </c>
      <c r="I1420" s="37" t="s">
        <v>2257</v>
      </c>
      <c r="J1420" s="181" t="s">
        <v>2258</v>
      </c>
      <c r="K1420" s="125">
        <v>279858</v>
      </c>
    </row>
    <row r="1421" spans="1:11" s="45" customFormat="1" ht="49.5">
      <c r="A1421" s="30" t="s">
        <v>3126</v>
      </c>
      <c r="B1421" s="36" t="s">
        <v>35</v>
      </c>
      <c r="C1421" s="39" t="s">
        <v>2259</v>
      </c>
      <c r="D1421" s="185">
        <v>42730</v>
      </c>
      <c r="E1421" s="124" t="s">
        <v>62</v>
      </c>
      <c r="F1421" s="165">
        <v>16160201</v>
      </c>
      <c r="G1421" s="185">
        <v>42731</v>
      </c>
      <c r="H1421" s="35" t="s">
        <v>2260</v>
      </c>
      <c r="I1421" s="37" t="s">
        <v>2257</v>
      </c>
      <c r="J1421" s="181" t="s">
        <v>2258</v>
      </c>
      <c r="K1421" s="125">
        <v>607308</v>
      </c>
    </row>
    <row r="1422" spans="1:11" s="45" customFormat="1" ht="33">
      <c r="A1422" s="30" t="s">
        <v>3126</v>
      </c>
      <c r="B1422" s="35" t="s">
        <v>3</v>
      </c>
      <c r="C1422" s="39" t="s">
        <v>2236</v>
      </c>
      <c r="D1422" s="74" t="s">
        <v>2236</v>
      </c>
      <c r="E1422" s="124" t="s">
        <v>62</v>
      </c>
      <c r="F1422" s="165">
        <v>16160190</v>
      </c>
      <c r="G1422" s="185">
        <v>42718</v>
      </c>
      <c r="H1422" s="35" t="s">
        <v>2261</v>
      </c>
      <c r="I1422" s="37" t="s">
        <v>2262</v>
      </c>
      <c r="J1422" s="181" t="s">
        <v>2263</v>
      </c>
      <c r="K1422" s="125">
        <v>230000</v>
      </c>
    </row>
    <row r="1423" spans="1:11" s="45" customFormat="1" ht="33">
      <c r="A1423" s="30" t="s">
        <v>3126</v>
      </c>
      <c r="B1423" s="35" t="s">
        <v>3</v>
      </c>
      <c r="C1423" s="39" t="s">
        <v>2236</v>
      </c>
      <c r="D1423" s="74" t="s">
        <v>2236</v>
      </c>
      <c r="E1423" s="124" t="s">
        <v>62</v>
      </c>
      <c r="F1423" s="165">
        <v>16160192</v>
      </c>
      <c r="G1423" s="185">
        <v>42720</v>
      </c>
      <c r="H1423" s="35" t="s">
        <v>2264</v>
      </c>
      <c r="I1423" s="37" t="s">
        <v>2262</v>
      </c>
      <c r="J1423" s="181" t="s">
        <v>2263</v>
      </c>
      <c r="K1423" s="125">
        <v>230000</v>
      </c>
    </row>
    <row r="1424" spans="1:11" ht="33">
      <c r="A1424" s="30" t="s">
        <v>3126</v>
      </c>
      <c r="B1424" s="35" t="s">
        <v>3</v>
      </c>
      <c r="C1424" s="39" t="s">
        <v>2236</v>
      </c>
      <c r="D1424" s="74" t="s">
        <v>2236</v>
      </c>
      <c r="E1424" s="124" t="s">
        <v>62</v>
      </c>
      <c r="F1424" s="165">
        <v>16160202</v>
      </c>
      <c r="G1424" s="185">
        <v>42733</v>
      </c>
      <c r="H1424" s="35" t="s">
        <v>2265</v>
      </c>
      <c r="I1424" s="37" t="s">
        <v>2262</v>
      </c>
      <c r="J1424" s="181" t="s">
        <v>2263</v>
      </c>
      <c r="K1424" s="125">
        <v>140000</v>
      </c>
    </row>
    <row r="1425" spans="1:11" ht="33">
      <c r="A1425" s="30" t="s">
        <v>3126</v>
      </c>
      <c r="B1425" s="35" t="s">
        <v>33</v>
      </c>
      <c r="C1425" s="39" t="s">
        <v>2236</v>
      </c>
      <c r="D1425" s="74" t="s">
        <v>2236</v>
      </c>
      <c r="E1425" s="124" t="s">
        <v>62</v>
      </c>
      <c r="F1425" s="165">
        <v>16160186</v>
      </c>
      <c r="G1425" s="185">
        <v>42716</v>
      </c>
      <c r="H1425" s="35" t="s">
        <v>2266</v>
      </c>
      <c r="I1425" s="37" t="s">
        <v>2267</v>
      </c>
      <c r="J1425" s="181" t="s">
        <v>2268</v>
      </c>
      <c r="K1425" s="125">
        <v>180000</v>
      </c>
    </row>
    <row r="1426" spans="1:11" ht="33">
      <c r="A1426" s="30" t="s">
        <v>3126</v>
      </c>
      <c r="B1426" s="35" t="s">
        <v>33</v>
      </c>
      <c r="C1426" s="39" t="s">
        <v>2236</v>
      </c>
      <c r="D1426" s="74" t="s">
        <v>2236</v>
      </c>
      <c r="E1426" s="124" t="s">
        <v>62</v>
      </c>
      <c r="F1426" s="165">
        <v>16160187</v>
      </c>
      <c r="G1426" s="185">
        <v>42711</v>
      </c>
      <c r="H1426" s="35" t="s">
        <v>2269</v>
      </c>
      <c r="I1426" s="37" t="s">
        <v>2267</v>
      </c>
      <c r="J1426" s="181" t="s">
        <v>2268</v>
      </c>
      <c r="K1426" s="125">
        <v>450000</v>
      </c>
    </row>
    <row r="1427" spans="1:11" ht="33">
      <c r="A1427" s="30" t="s">
        <v>3126</v>
      </c>
      <c r="B1427" s="35" t="s">
        <v>33</v>
      </c>
      <c r="C1427" s="39" t="s">
        <v>2236</v>
      </c>
      <c r="D1427" s="74" t="s">
        <v>2236</v>
      </c>
      <c r="E1427" s="124" t="s">
        <v>62</v>
      </c>
      <c r="F1427" s="165">
        <v>16160339</v>
      </c>
      <c r="G1427" s="185">
        <v>42713</v>
      </c>
      <c r="H1427" s="35" t="s">
        <v>2270</v>
      </c>
      <c r="I1427" s="37" t="s">
        <v>2271</v>
      </c>
      <c r="J1427" s="181" t="s">
        <v>2272</v>
      </c>
      <c r="K1427" s="125">
        <v>696387</v>
      </c>
    </row>
    <row r="1428" spans="1:11" ht="33">
      <c r="A1428" s="30" t="s">
        <v>3126</v>
      </c>
      <c r="B1428" s="36" t="s">
        <v>260</v>
      </c>
      <c r="C1428" s="39" t="s">
        <v>2163</v>
      </c>
      <c r="D1428" s="75" t="s">
        <v>2164</v>
      </c>
      <c r="E1428" s="124" t="s">
        <v>62</v>
      </c>
      <c r="F1428" s="165">
        <v>16160198</v>
      </c>
      <c r="G1428" s="185">
        <v>42727</v>
      </c>
      <c r="H1428" s="35" t="s">
        <v>2273</v>
      </c>
      <c r="I1428" s="37" t="s">
        <v>308</v>
      </c>
      <c r="J1428" s="181" t="s">
        <v>309</v>
      </c>
      <c r="K1428" s="125">
        <v>1852763</v>
      </c>
    </row>
    <row r="1429" spans="1:11" ht="33">
      <c r="A1429" s="30" t="s">
        <v>3126</v>
      </c>
      <c r="B1429" s="36" t="s">
        <v>260</v>
      </c>
      <c r="C1429" s="39" t="s">
        <v>2163</v>
      </c>
      <c r="D1429" s="75" t="s">
        <v>2164</v>
      </c>
      <c r="E1429" s="124" t="s">
        <v>62</v>
      </c>
      <c r="F1429" s="165">
        <v>16160199</v>
      </c>
      <c r="G1429" s="185">
        <v>42731</v>
      </c>
      <c r="H1429" s="35" t="s">
        <v>2274</v>
      </c>
      <c r="I1429" s="37" t="s">
        <v>308</v>
      </c>
      <c r="J1429" s="181" t="s">
        <v>309</v>
      </c>
      <c r="K1429" s="125">
        <v>83300</v>
      </c>
    </row>
    <row r="1430" spans="1:11" ht="49.5">
      <c r="A1430" s="30" t="s">
        <v>3126</v>
      </c>
      <c r="B1430" s="36" t="s">
        <v>260</v>
      </c>
      <c r="C1430" s="39" t="s">
        <v>2163</v>
      </c>
      <c r="D1430" s="75" t="s">
        <v>2164</v>
      </c>
      <c r="E1430" s="124" t="s">
        <v>62</v>
      </c>
      <c r="F1430" s="165">
        <v>16160371</v>
      </c>
      <c r="G1430" s="185">
        <v>42719</v>
      </c>
      <c r="H1430" s="35" t="s">
        <v>2275</v>
      </c>
      <c r="I1430" s="37" t="s">
        <v>308</v>
      </c>
      <c r="J1430" s="181" t="s">
        <v>309</v>
      </c>
      <c r="K1430" s="125">
        <v>522991</v>
      </c>
    </row>
    <row r="1431" spans="1:11" ht="33">
      <c r="A1431" s="30" t="s">
        <v>3126</v>
      </c>
      <c r="B1431" s="35" t="s">
        <v>33</v>
      </c>
      <c r="C1431" s="39" t="s">
        <v>2236</v>
      </c>
      <c r="D1431" s="74" t="s">
        <v>2236</v>
      </c>
      <c r="E1431" s="124" t="s">
        <v>62</v>
      </c>
      <c r="F1431" s="165">
        <v>16160193</v>
      </c>
      <c r="G1431" s="185">
        <v>42723</v>
      </c>
      <c r="H1431" s="35" t="s">
        <v>2276</v>
      </c>
      <c r="I1431" s="37" t="s">
        <v>2277</v>
      </c>
      <c r="J1431" s="181" t="s">
        <v>1508</v>
      </c>
      <c r="K1431" s="125">
        <v>27085</v>
      </c>
    </row>
    <row r="1432" spans="1:11" ht="49.5">
      <c r="A1432" s="30" t="s">
        <v>3126</v>
      </c>
      <c r="B1432" s="36" t="s">
        <v>21</v>
      </c>
      <c r="C1432" s="39" t="s">
        <v>2278</v>
      </c>
      <c r="D1432" s="185">
        <v>42706</v>
      </c>
      <c r="E1432" s="124" t="s">
        <v>62</v>
      </c>
      <c r="F1432" s="37">
        <v>16160183</v>
      </c>
      <c r="G1432" s="185">
        <v>42711</v>
      </c>
      <c r="H1432" s="35" t="s">
        <v>2279</v>
      </c>
      <c r="I1432" s="37" t="s">
        <v>1381</v>
      </c>
      <c r="J1432" s="181" t="s">
        <v>1382</v>
      </c>
      <c r="K1432" s="125">
        <v>43520066</v>
      </c>
    </row>
    <row r="1433" spans="1:11" ht="33">
      <c r="A1433" s="30" t="s">
        <v>3126</v>
      </c>
      <c r="B1433" s="36" t="s">
        <v>35</v>
      </c>
      <c r="C1433" s="39" t="s">
        <v>2280</v>
      </c>
      <c r="D1433" s="185">
        <v>42734</v>
      </c>
      <c r="E1433" s="124" t="s">
        <v>2281</v>
      </c>
      <c r="F1433" s="165">
        <v>2119</v>
      </c>
      <c r="G1433" s="185">
        <v>42734</v>
      </c>
      <c r="H1433" s="35" t="s">
        <v>2282</v>
      </c>
      <c r="I1433" s="37" t="s">
        <v>2283</v>
      </c>
      <c r="J1433" s="181" t="s">
        <v>2284</v>
      </c>
      <c r="K1433" s="125">
        <v>21632123</v>
      </c>
    </row>
    <row r="1434" spans="1:11" ht="33">
      <c r="A1434" s="30" t="s">
        <v>3126</v>
      </c>
      <c r="B1434" s="31" t="s">
        <v>2139</v>
      </c>
      <c r="C1434" s="39" t="s">
        <v>2236</v>
      </c>
      <c r="D1434" s="39" t="s">
        <v>2236</v>
      </c>
      <c r="E1434" s="124" t="s">
        <v>2281</v>
      </c>
      <c r="F1434" s="165">
        <v>16725516</v>
      </c>
      <c r="G1434" s="185">
        <v>42705</v>
      </c>
      <c r="H1434" s="35" t="s">
        <v>2285</v>
      </c>
      <c r="I1434" s="37" t="s">
        <v>442</v>
      </c>
      <c r="J1434" s="181" t="s">
        <v>437</v>
      </c>
      <c r="K1434" s="125">
        <v>3915512</v>
      </c>
    </row>
    <row r="1435" spans="1:11" ht="33">
      <c r="A1435" s="30" t="s">
        <v>3126</v>
      </c>
      <c r="B1435" s="31" t="s">
        <v>2139</v>
      </c>
      <c r="C1435" s="39" t="s">
        <v>2236</v>
      </c>
      <c r="D1435" s="39" t="s">
        <v>2236</v>
      </c>
      <c r="E1435" s="124" t="s">
        <v>2281</v>
      </c>
      <c r="F1435" s="165">
        <v>8445024</v>
      </c>
      <c r="G1435" s="185">
        <v>42706</v>
      </c>
      <c r="H1435" s="35" t="s">
        <v>2286</v>
      </c>
      <c r="I1435" s="37" t="s">
        <v>449</v>
      </c>
      <c r="J1435" s="181" t="s">
        <v>450</v>
      </c>
      <c r="K1435" s="125">
        <v>1947600</v>
      </c>
    </row>
    <row r="1436" spans="1:11" ht="33">
      <c r="A1436" s="30" t="s">
        <v>3126</v>
      </c>
      <c r="B1436" s="31" t="s">
        <v>2139</v>
      </c>
      <c r="C1436" s="39" t="s">
        <v>2236</v>
      </c>
      <c r="D1436" s="39" t="s">
        <v>2236</v>
      </c>
      <c r="E1436" s="124" t="s">
        <v>2281</v>
      </c>
      <c r="F1436" s="165">
        <v>8445025</v>
      </c>
      <c r="G1436" s="185">
        <v>42709</v>
      </c>
      <c r="H1436" s="35" t="s">
        <v>2287</v>
      </c>
      <c r="I1436" s="37" t="s">
        <v>449</v>
      </c>
      <c r="J1436" s="181" t="s">
        <v>450</v>
      </c>
      <c r="K1436" s="125">
        <v>448400</v>
      </c>
    </row>
    <row r="1437" spans="1:11" ht="33">
      <c r="A1437" s="30" t="s">
        <v>3126</v>
      </c>
      <c r="B1437" s="31" t="s">
        <v>2139</v>
      </c>
      <c r="C1437" s="39" t="s">
        <v>2236</v>
      </c>
      <c r="D1437" s="39" t="s">
        <v>2236</v>
      </c>
      <c r="E1437" s="124" t="s">
        <v>2281</v>
      </c>
      <c r="F1437" s="165">
        <v>94660261</v>
      </c>
      <c r="G1437" s="185">
        <v>42705</v>
      </c>
      <c r="H1437" s="35" t="s">
        <v>2288</v>
      </c>
      <c r="I1437" s="37" t="s">
        <v>433</v>
      </c>
      <c r="J1437" s="181" t="s">
        <v>434</v>
      </c>
      <c r="K1437" s="125">
        <v>274450</v>
      </c>
    </row>
    <row r="1438" spans="1:11" ht="33">
      <c r="A1438" s="30" t="s">
        <v>3126</v>
      </c>
      <c r="B1438" s="31" t="s">
        <v>2139</v>
      </c>
      <c r="C1438" s="39" t="s">
        <v>2236</v>
      </c>
      <c r="D1438" s="39" t="s">
        <v>2236</v>
      </c>
      <c r="E1438" s="124" t="s">
        <v>2281</v>
      </c>
      <c r="F1438" s="165">
        <v>95577203</v>
      </c>
      <c r="G1438" s="185">
        <v>42727</v>
      </c>
      <c r="H1438" s="35" t="s">
        <v>2289</v>
      </c>
      <c r="I1438" s="37" t="s">
        <v>433</v>
      </c>
      <c r="J1438" s="181" t="s">
        <v>434</v>
      </c>
      <c r="K1438" s="125">
        <v>166150</v>
      </c>
    </row>
    <row r="1439" spans="1:11" ht="33">
      <c r="A1439" s="30" t="s">
        <v>3126</v>
      </c>
      <c r="B1439" s="31" t="s">
        <v>2139</v>
      </c>
      <c r="C1439" s="39" t="s">
        <v>2236</v>
      </c>
      <c r="D1439" s="39" t="s">
        <v>2236</v>
      </c>
      <c r="E1439" s="124" t="s">
        <v>2281</v>
      </c>
      <c r="F1439" s="165">
        <v>95753470</v>
      </c>
      <c r="G1439" s="185">
        <v>42730</v>
      </c>
      <c r="H1439" s="35" t="s">
        <v>2290</v>
      </c>
      <c r="I1439" s="37" t="s">
        <v>433</v>
      </c>
      <c r="J1439" s="181" t="s">
        <v>434</v>
      </c>
      <c r="K1439" s="125">
        <v>575150</v>
      </c>
    </row>
    <row r="1440" spans="1:11" ht="33">
      <c r="A1440" s="30" t="s">
        <v>3126</v>
      </c>
      <c r="B1440" s="31" t="s">
        <v>2139</v>
      </c>
      <c r="C1440" s="39" t="s">
        <v>2236</v>
      </c>
      <c r="D1440" s="39" t="s">
        <v>2236</v>
      </c>
      <c r="E1440" s="124" t="s">
        <v>2281</v>
      </c>
      <c r="F1440" s="165">
        <v>95911096</v>
      </c>
      <c r="G1440" s="185">
        <v>42731</v>
      </c>
      <c r="H1440" s="35" t="s">
        <v>2291</v>
      </c>
      <c r="I1440" s="37" t="s">
        <v>433</v>
      </c>
      <c r="J1440" s="181" t="s">
        <v>434</v>
      </c>
      <c r="K1440" s="125">
        <v>75800</v>
      </c>
    </row>
    <row r="1441" spans="1:11" ht="49.5">
      <c r="A1441" s="35" t="s">
        <v>2954</v>
      </c>
      <c r="B1441" s="35" t="s">
        <v>3</v>
      </c>
      <c r="C1441" s="126" t="s">
        <v>34</v>
      </c>
      <c r="D1441" s="68" t="s">
        <v>34</v>
      </c>
      <c r="E1441" s="67" t="s">
        <v>62</v>
      </c>
      <c r="F1441" s="67">
        <v>17161073</v>
      </c>
      <c r="G1441" s="115">
        <v>42705</v>
      </c>
      <c r="H1441" s="127" t="s">
        <v>2598</v>
      </c>
      <c r="I1441" s="47" t="s">
        <v>2599</v>
      </c>
      <c r="J1441" s="67" t="s">
        <v>2600</v>
      </c>
      <c r="K1441" s="128">
        <v>148155</v>
      </c>
    </row>
    <row r="1442" spans="1:11" ht="132">
      <c r="A1442" s="35" t="s">
        <v>2954</v>
      </c>
      <c r="B1442" s="47" t="s">
        <v>33</v>
      </c>
      <c r="C1442" s="67" t="s">
        <v>34</v>
      </c>
      <c r="D1442" s="68" t="s">
        <v>34</v>
      </c>
      <c r="E1442" s="67" t="s">
        <v>61</v>
      </c>
      <c r="F1442" s="129">
        <v>17160292</v>
      </c>
      <c r="G1442" s="115">
        <v>42705</v>
      </c>
      <c r="H1442" s="127" t="s">
        <v>2601</v>
      </c>
      <c r="I1442" s="47" t="s">
        <v>2602</v>
      </c>
      <c r="J1442" s="67" t="s">
        <v>2603</v>
      </c>
      <c r="K1442" s="128">
        <v>192780</v>
      </c>
    </row>
    <row r="1443" spans="1:11" ht="66">
      <c r="A1443" s="35" t="s">
        <v>2954</v>
      </c>
      <c r="B1443" s="36" t="s">
        <v>260</v>
      </c>
      <c r="C1443" s="67" t="s">
        <v>2604</v>
      </c>
      <c r="D1443" s="68">
        <v>42460</v>
      </c>
      <c r="E1443" s="67" t="s">
        <v>62</v>
      </c>
      <c r="F1443" s="130">
        <v>17161074</v>
      </c>
      <c r="G1443" s="115">
        <v>42705</v>
      </c>
      <c r="H1443" s="127" t="s">
        <v>2605</v>
      </c>
      <c r="I1443" s="131" t="s">
        <v>2606</v>
      </c>
      <c r="J1443" s="67" t="s">
        <v>2607</v>
      </c>
      <c r="K1443" s="114">
        <v>166600</v>
      </c>
    </row>
    <row r="1444" spans="1:11" ht="66">
      <c r="A1444" s="35" t="s">
        <v>2954</v>
      </c>
      <c r="B1444" s="36" t="s">
        <v>260</v>
      </c>
      <c r="C1444" s="67" t="s">
        <v>2604</v>
      </c>
      <c r="D1444" s="68">
        <v>42460</v>
      </c>
      <c r="E1444" s="67" t="s">
        <v>62</v>
      </c>
      <c r="F1444" s="129">
        <v>17161075</v>
      </c>
      <c r="G1444" s="115">
        <v>42705</v>
      </c>
      <c r="H1444" s="127" t="s">
        <v>2608</v>
      </c>
      <c r="I1444" s="131" t="s">
        <v>2606</v>
      </c>
      <c r="J1444" s="67" t="s">
        <v>2607</v>
      </c>
      <c r="K1444" s="128">
        <v>380800</v>
      </c>
    </row>
    <row r="1445" spans="1:11" ht="49.5">
      <c r="A1445" s="35" t="s">
        <v>2954</v>
      </c>
      <c r="B1445" s="35" t="s">
        <v>3</v>
      </c>
      <c r="C1445" s="67" t="s">
        <v>34</v>
      </c>
      <c r="D1445" s="68" t="s">
        <v>34</v>
      </c>
      <c r="E1445" s="67" t="s">
        <v>62</v>
      </c>
      <c r="F1445" s="129">
        <v>17161076</v>
      </c>
      <c r="G1445" s="115">
        <v>42705</v>
      </c>
      <c r="H1445" s="127" t="s">
        <v>2609</v>
      </c>
      <c r="I1445" s="47" t="s">
        <v>2610</v>
      </c>
      <c r="J1445" s="67" t="s">
        <v>253</v>
      </c>
      <c r="K1445" s="128">
        <v>131881</v>
      </c>
    </row>
    <row r="1446" spans="1:11" ht="49.5">
      <c r="A1446" s="35" t="s">
        <v>2954</v>
      </c>
      <c r="B1446" s="36" t="s">
        <v>260</v>
      </c>
      <c r="C1446" s="67" t="s">
        <v>2604</v>
      </c>
      <c r="D1446" s="68">
        <v>42460</v>
      </c>
      <c r="E1446" s="67" t="s">
        <v>62</v>
      </c>
      <c r="F1446" s="129">
        <v>17161077</v>
      </c>
      <c r="G1446" s="115">
        <v>42705</v>
      </c>
      <c r="H1446" s="127" t="s">
        <v>3310</v>
      </c>
      <c r="I1446" s="47" t="s">
        <v>2611</v>
      </c>
      <c r="J1446" s="67" t="s">
        <v>309</v>
      </c>
      <c r="K1446" s="128">
        <v>118500</v>
      </c>
    </row>
    <row r="1447" spans="1:11" ht="66">
      <c r="A1447" s="35" t="s">
        <v>2954</v>
      </c>
      <c r="B1447" s="36" t="s">
        <v>21</v>
      </c>
      <c r="C1447" s="67" t="s">
        <v>2612</v>
      </c>
      <c r="D1447" s="68">
        <v>42327</v>
      </c>
      <c r="E1447" s="67" t="s">
        <v>62</v>
      </c>
      <c r="F1447" s="132">
        <v>17161078</v>
      </c>
      <c r="G1447" s="115">
        <v>42705</v>
      </c>
      <c r="H1447" s="127" t="s">
        <v>2613</v>
      </c>
      <c r="I1447" s="47" t="s">
        <v>2330</v>
      </c>
      <c r="J1447" s="67" t="s">
        <v>2331</v>
      </c>
      <c r="K1447" s="128">
        <v>307790</v>
      </c>
    </row>
    <row r="1448" spans="1:11" ht="66">
      <c r="A1448" s="35" t="s">
        <v>2954</v>
      </c>
      <c r="B1448" s="36" t="s">
        <v>21</v>
      </c>
      <c r="C1448" s="67" t="s">
        <v>2612</v>
      </c>
      <c r="D1448" s="68">
        <v>42327</v>
      </c>
      <c r="E1448" s="67" t="s">
        <v>62</v>
      </c>
      <c r="F1448" s="132">
        <v>17161079</v>
      </c>
      <c r="G1448" s="115">
        <v>42705</v>
      </c>
      <c r="H1448" s="127" t="s">
        <v>2614</v>
      </c>
      <c r="I1448" s="47" t="s">
        <v>2330</v>
      </c>
      <c r="J1448" s="67" t="s">
        <v>2331</v>
      </c>
      <c r="K1448" s="128">
        <v>307790</v>
      </c>
    </row>
    <row r="1449" spans="1:11" ht="49.5">
      <c r="A1449" s="35" t="s">
        <v>2954</v>
      </c>
      <c r="B1449" s="36" t="s">
        <v>35</v>
      </c>
      <c r="C1449" s="67" t="s">
        <v>2615</v>
      </c>
      <c r="D1449" s="68">
        <v>42335</v>
      </c>
      <c r="E1449" s="67" t="s">
        <v>61</v>
      </c>
      <c r="F1449" s="129">
        <v>17160293</v>
      </c>
      <c r="G1449" s="115">
        <v>42706</v>
      </c>
      <c r="H1449" s="127" t="s">
        <v>2616</v>
      </c>
      <c r="I1449" s="47" t="s">
        <v>2617</v>
      </c>
      <c r="J1449" s="67" t="s">
        <v>2618</v>
      </c>
      <c r="K1449" s="128">
        <v>153510</v>
      </c>
    </row>
    <row r="1450" spans="1:11" ht="82.5">
      <c r="A1450" s="35" t="s">
        <v>2954</v>
      </c>
      <c r="B1450" s="36" t="s">
        <v>21</v>
      </c>
      <c r="C1450" s="67" t="s">
        <v>2612</v>
      </c>
      <c r="D1450" s="68">
        <v>42327</v>
      </c>
      <c r="E1450" s="67" t="s">
        <v>62</v>
      </c>
      <c r="F1450" s="132">
        <v>17161080</v>
      </c>
      <c r="G1450" s="115">
        <v>42706</v>
      </c>
      <c r="H1450" s="127" t="s">
        <v>3311</v>
      </c>
      <c r="I1450" s="47" t="s">
        <v>2330</v>
      </c>
      <c r="J1450" s="67" t="s">
        <v>2331</v>
      </c>
      <c r="K1450" s="128">
        <v>499389</v>
      </c>
    </row>
    <row r="1451" spans="1:11" ht="115.5">
      <c r="A1451" s="35" t="s">
        <v>2954</v>
      </c>
      <c r="B1451" s="36" t="s">
        <v>260</v>
      </c>
      <c r="C1451" s="67" t="s">
        <v>2604</v>
      </c>
      <c r="D1451" s="68">
        <v>42460</v>
      </c>
      <c r="E1451" s="67" t="s">
        <v>62</v>
      </c>
      <c r="F1451" s="129">
        <v>17161082</v>
      </c>
      <c r="G1451" s="115">
        <v>42709</v>
      </c>
      <c r="H1451" s="127" t="s">
        <v>2619</v>
      </c>
      <c r="I1451" s="47" t="s">
        <v>2620</v>
      </c>
      <c r="J1451" s="67" t="s">
        <v>2621</v>
      </c>
      <c r="K1451" s="128">
        <v>773381</v>
      </c>
    </row>
    <row r="1452" spans="1:11" ht="33">
      <c r="A1452" s="35" t="s">
        <v>2954</v>
      </c>
      <c r="B1452" s="36" t="s">
        <v>260</v>
      </c>
      <c r="C1452" s="67" t="s">
        <v>2604</v>
      </c>
      <c r="D1452" s="68">
        <v>42460</v>
      </c>
      <c r="E1452" s="67" t="s">
        <v>61</v>
      </c>
      <c r="F1452" s="129">
        <v>17160294</v>
      </c>
      <c r="G1452" s="115">
        <v>42709</v>
      </c>
      <c r="H1452" s="127" t="s">
        <v>2622</v>
      </c>
      <c r="I1452" s="47" t="s">
        <v>2623</v>
      </c>
      <c r="J1452" s="67" t="s">
        <v>2624</v>
      </c>
      <c r="K1452" s="128">
        <v>142443</v>
      </c>
    </row>
    <row r="1453" spans="1:11" ht="33">
      <c r="A1453" s="35" t="s">
        <v>2954</v>
      </c>
      <c r="B1453" s="36" t="s">
        <v>260</v>
      </c>
      <c r="C1453" s="67" t="s">
        <v>2604</v>
      </c>
      <c r="D1453" s="68">
        <v>42460</v>
      </c>
      <c r="E1453" s="67" t="s">
        <v>61</v>
      </c>
      <c r="F1453" s="129">
        <v>17160295</v>
      </c>
      <c r="G1453" s="115">
        <v>42709</v>
      </c>
      <c r="H1453" s="127" t="s">
        <v>2625</v>
      </c>
      <c r="I1453" s="47" t="s">
        <v>2626</v>
      </c>
      <c r="J1453" s="67" t="s">
        <v>2627</v>
      </c>
      <c r="K1453" s="128">
        <v>166600</v>
      </c>
    </row>
    <row r="1454" spans="1:11" ht="49.5">
      <c r="A1454" s="35" t="s">
        <v>2954</v>
      </c>
      <c r="B1454" s="36" t="s">
        <v>260</v>
      </c>
      <c r="C1454" s="67" t="s">
        <v>2604</v>
      </c>
      <c r="D1454" s="68">
        <v>42460</v>
      </c>
      <c r="E1454" s="67" t="s">
        <v>62</v>
      </c>
      <c r="F1454" s="129">
        <v>17161081</v>
      </c>
      <c r="G1454" s="115">
        <v>42709</v>
      </c>
      <c r="H1454" s="127" t="s">
        <v>2628</v>
      </c>
      <c r="I1454" s="47" t="s">
        <v>2629</v>
      </c>
      <c r="J1454" s="67" t="s">
        <v>2630</v>
      </c>
      <c r="K1454" s="128">
        <v>283220</v>
      </c>
    </row>
    <row r="1455" spans="1:11" ht="33">
      <c r="A1455" s="35" t="s">
        <v>2954</v>
      </c>
      <c r="B1455" s="36" t="s">
        <v>260</v>
      </c>
      <c r="C1455" s="67" t="s">
        <v>2604</v>
      </c>
      <c r="D1455" s="68">
        <v>42460</v>
      </c>
      <c r="E1455" s="67" t="s">
        <v>61</v>
      </c>
      <c r="F1455" s="129">
        <v>17160296</v>
      </c>
      <c r="G1455" s="115">
        <v>42709</v>
      </c>
      <c r="H1455" s="127" t="s">
        <v>2631</v>
      </c>
      <c r="I1455" s="47" t="s">
        <v>1030</v>
      </c>
      <c r="J1455" s="67" t="s">
        <v>1031</v>
      </c>
      <c r="K1455" s="128">
        <v>412335</v>
      </c>
    </row>
    <row r="1456" spans="1:11" ht="49.5">
      <c r="A1456" s="35" t="s">
        <v>2954</v>
      </c>
      <c r="B1456" s="36" t="s">
        <v>260</v>
      </c>
      <c r="C1456" s="67" t="s">
        <v>2604</v>
      </c>
      <c r="D1456" s="68">
        <v>42460</v>
      </c>
      <c r="E1456" s="67" t="s">
        <v>61</v>
      </c>
      <c r="F1456" s="129">
        <v>17160297</v>
      </c>
      <c r="G1456" s="115">
        <v>42709</v>
      </c>
      <c r="H1456" s="127" t="s">
        <v>2632</v>
      </c>
      <c r="I1456" s="47" t="s">
        <v>2633</v>
      </c>
      <c r="J1456" s="67" t="s">
        <v>1511</v>
      </c>
      <c r="K1456" s="128">
        <v>1404704</v>
      </c>
    </row>
    <row r="1457" spans="1:11" ht="33">
      <c r="A1457" s="35" t="s">
        <v>2954</v>
      </c>
      <c r="B1457" s="36" t="s">
        <v>260</v>
      </c>
      <c r="C1457" s="67" t="s">
        <v>2604</v>
      </c>
      <c r="D1457" s="68">
        <v>42460</v>
      </c>
      <c r="E1457" s="67" t="s">
        <v>61</v>
      </c>
      <c r="F1457" s="129">
        <v>17160299</v>
      </c>
      <c r="G1457" s="115">
        <v>42709</v>
      </c>
      <c r="H1457" s="127" t="s">
        <v>2634</v>
      </c>
      <c r="I1457" s="47" t="s">
        <v>2635</v>
      </c>
      <c r="J1457" s="67" t="s">
        <v>1457</v>
      </c>
      <c r="K1457" s="128">
        <v>103109</v>
      </c>
    </row>
    <row r="1458" spans="1:11" ht="33">
      <c r="A1458" s="35" t="s">
        <v>2954</v>
      </c>
      <c r="B1458" s="36" t="s">
        <v>260</v>
      </c>
      <c r="C1458" s="67" t="s">
        <v>2604</v>
      </c>
      <c r="D1458" s="68">
        <v>42460</v>
      </c>
      <c r="E1458" s="67" t="s">
        <v>61</v>
      </c>
      <c r="F1458" s="129">
        <v>17160300</v>
      </c>
      <c r="G1458" s="115">
        <v>42709</v>
      </c>
      <c r="H1458" s="127" t="s">
        <v>2636</v>
      </c>
      <c r="I1458" s="47" t="s">
        <v>2637</v>
      </c>
      <c r="J1458" s="67" t="s">
        <v>2638</v>
      </c>
      <c r="K1458" s="128">
        <v>474503</v>
      </c>
    </row>
    <row r="1459" spans="1:11" ht="33">
      <c r="A1459" s="35" t="s">
        <v>2954</v>
      </c>
      <c r="B1459" s="36" t="s">
        <v>260</v>
      </c>
      <c r="C1459" s="67" t="s">
        <v>2604</v>
      </c>
      <c r="D1459" s="68">
        <v>42460</v>
      </c>
      <c r="E1459" s="67" t="s">
        <v>61</v>
      </c>
      <c r="F1459" s="129">
        <v>17160301</v>
      </c>
      <c r="G1459" s="115">
        <v>42709</v>
      </c>
      <c r="H1459" s="127" t="s">
        <v>2639</v>
      </c>
      <c r="I1459" s="47" t="s">
        <v>2640</v>
      </c>
      <c r="J1459" s="67" t="s">
        <v>2641</v>
      </c>
      <c r="K1459" s="128">
        <v>146365</v>
      </c>
    </row>
    <row r="1460" spans="1:11" ht="66">
      <c r="A1460" s="35" t="s">
        <v>2954</v>
      </c>
      <c r="B1460" s="36" t="s">
        <v>260</v>
      </c>
      <c r="C1460" s="67" t="s">
        <v>2604</v>
      </c>
      <c r="D1460" s="68">
        <v>42460</v>
      </c>
      <c r="E1460" s="67" t="s">
        <v>61</v>
      </c>
      <c r="F1460" s="129">
        <v>17160302</v>
      </c>
      <c r="G1460" s="115">
        <v>42709</v>
      </c>
      <c r="H1460" s="127" t="s">
        <v>3316</v>
      </c>
      <c r="I1460" s="47" t="s">
        <v>2642</v>
      </c>
      <c r="J1460" s="67" t="s">
        <v>291</v>
      </c>
      <c r="K1460" s="128">
        <v>2005497</v>
      </c>
    </row>
    <row r="1461" spans="1:11" ht="82.5">
      <c r="A1461" s="35" t="s">
        <v>2954</v>
      </c>
      <c r="B1461" s="36" t="s">
        <v>260</v>
      </c>
      <c r="C1461" s="67" t="s">
        <v>2604</v>
      </c>
      <c r="D1461" s="68">
        <v>42460</v>
      </c>
      <c r="E1461" s="67" t="s">
        <v>61</v>
      </c>
      <c r="F1461" s="129">
        <v>17160303</v>
      </c>
      <c r="G1461" s="115">
        <v>42709</v>
      </c>
      <c r="H1461" s="127" t="s">
        <v>3317</v>
      </c>
      <c r="I1461" s="47" t="s">
        <v>2643</v>
      </c>
      <c r="J1461" s="67" t="s">
        <v>361</v>
      </c>
      <c r="K1461" s="128">
        <v>1815324</v>
      </c>
    </row>
    <row r="1462" spans="1:11" ht="66">
      <c r="A1462" s="35" t="s">
        <v>2954</v>
      </c>
      <c r="B1462" s="36" t="s">
        <v>260</v>
      </c>
      <c r="C1462" s="67" t="s">
        <v>2604</v>
      </c>
      <c r="D1462" s="68">
        <v>42460</v>
      </c>
      <c r="E1462" s="67" t="s">
        <v>61</v>
      </c>
      <c r="F1462" s="129">
        <v>17160304</v>
      </c>
      <c r="G1462" s="115">
        <v>42709</v>
      </c>
      <c r="H1462" s="127" t="s">
        <v>2644</v>
      </c>
      <c r="I1462" s="47" t="s">
        <v>2645</v>
      </c>
      <c r="J1462" s="67" t="s">
        <v>288</v>
      </c>
      <c r="K1462" s="128">
        <v>2290117</v>
      </c>
    </row>
    <row r="1463" spans="1:11" ht="33">
      <c r="A1463" s="35" t="s">
        <v>2954</v>
      </c>
      <c r="B1463" s="47" t="s">
        <v>33</v>
      </c>
      <c r="C1463" s="67" t="s">
        <v>34</v>
      </c>
      <c r="D1463" s="68" t="s">
        <v>34</v>
      </c>
      <c r="E1463" s="67" t="s">
        <v>62</v>
      </c>
      <c r="F1463" s="129">
        <v>17161083</v>
      </c>
      <c r="G1463" s="115">
        <v>42710</v>
      </c>
      <c r="H1463" s="127" t="s">
        <v>2646</v>
      </c>
      <c r="I1463" s="47" t="s">
        <v>2647</v>
      </c>
      <c r="J1463" s="67" t="s">
        <v>2648</v>
      </c>
      <c r="K1463" s="128">
        <v>840000</v>
      </c>
    </row>
    <row r="1464" spans="1:11" ht="49.5">
      <c r="A1464" s="35" t="s">
        <v>2954</v>
      </c>
      <c r="B1464" s="133" t="s">
        <v>33</v>
      </c>
      <c r="C1464" s="67" t="s">
        <v>34</v>
      </c>
      <c r="D1464" s="68" t="s">
        <v>34</v>
      </c>
      <c r="E1464" s="67" t="s">
        <v>61</v>
      </c>
      <c r="F1464" s="129">
        <v>171610298</v>
      </c>
      <c r="G1464" s="115">
        <v>42710</v>
      </c>
      <c r="H1464" s="127" t="s">
        <v>2649</v>
      </c>
      <c r="I1464" s="47" t="s">
        <v>2602</v>
      </c>
      <c r="J1464" s="67" t="s">
        <v>2603</v>
      </c>
      <c r="K1464" s="128">
        <v>57120</v>
      </c>
    </row>
    <row r="1465" spans="1:11" ht="49.5">
      <c r="A1465" s="35" t="s">
        <v>2954</v>
      </c>
      <c r="B1465" s="36" t="s">
        <v>260</v>
      </c>
      <c r="C1465" s="67" t="s">
        <v>2604</v>
      </c>
      <c r="D1465" s="68">
        <v>42460</v>
      </c>
      <c r="E1465" s="67" t="s">
        <v>62</v>
      </c>
      <c r="F1465" s="129">
        <v>17161084</v>
      </c>
      <c r="G1465" s="115">
        <v>42710</v>
      </c>
      <c r="H1465" s="127" t="s">
        <v>2650</v>
      </c>
      <c r="I1465" s="47" t="s">
        <v>2651</v>
      </c>
      <c r="J1465" s="67" t="s">
        <v>2652</v>
      </c>
      <c r="K1465" s="128">
        <v>3444989</v>
      </c>
    </row>
    <row r="1466" spans="1:11" ht="82.5">
      <c r="A1466" s="35" t="s">
        <v>2954</v>
      </c>
      <c r="B1466" s="36" t="s">
        <v>21</v>
      </c>
      <c r="C1466" s="67" t="s">
        <v>2612</v>
      </c>
      <c r="D1466" s="68">
        <v>42327</v>
      </c>
      <c r="E1466" s="67" t="s">
        <v>62</v>
      </c>
      <c r="F1466" s="132">
        <v>17161085</v>
      </c>
      <c r="G1466" s="115">
        <v>42710</v>
      </c>
      <c r="H1466" s="127" t="s">
        <v>2653</v>
      </c>
      <c r="I1466" s="47" t="s">
        <v>2330</v>
      </c>
      <c r="J1466" s="67" t="s">
        <v>2331</v>
      </c>
      <c r="K1466" s="128">
        <v>59316</v>
      </c>
    </row>
    <row r="1467" spans="1:11" ht="33">
      <c r="A1467" s="35" t="s">
        <v>2954</v>
      </c>
      <c r="B1467" s="36" t="s">
        <v>35</v>
      </c>
      <c r="C1467" s="67" t="s">
        <v>2654</v>
      </c>
      <c r="D1467" s="68">
        <v>42710</v>
      </c>
      <c r="E1467" s="67" t="s">
        <v>61</v>
      </c>
      <c r="F1467" s="129">
        <v>1716305</v>
      </c>
      <c r="G1467" s="115">
        <v>42710</v>
      </c>
      <c r="H1467" s="127" t="s">
        <v>2655</v>
      </c>
      <c r="I1467" s="47" t="s">
        <v>2656</v>
      </c>
      <c r="J1467" s="67" t="s">
        <v>2657</v>
      </c>
      <c r="K1467" s="128">
        <v>7054049</v>
      </c>
    </row>
    <row r="1468" spans="1:11" ht="66">
      <c r="A1468" s="35" t="s">
        <v>2954</v>
      </c>
      <c r="B1468" s="36" t="s">
        <v>21</v>
      </c>
      <c r="C1468" s="67" t="s">
        <v>2612</v>
      </c>
      <c r="D1468" s="68">
        <v>42327</v>
      </c>
      <c r="E1468" s="67" t="s">
        <v>62</v>
      </c>
      <c r="F1468" s="132">
        <v>17161086</v>
      </c>
      <c r="G1468" s="115">
        <v>42713</v>
      </c>
      <c r="H1468" s="127" t="s">
        <v>2658</v>
      </c>
      <c r="I1468" s="47" t="s">
        <v>2330</v>
      </c>
      <c r="J1468" s="67" t="s">
        <v>2331</v>
      </c>
      <c r="K1468" s="128">
        <v>352076</v>
      </c>
    </row>
    <row r="1469" spans="1:11" ht="49.5">
      <c r="A1469" s="35" t="s">
        <v>2954</v>
      </c>
      <c r="B1469" s="36" t="s">
        <v>21</v>
      </c>
      <c r="C1469" s="67" t="s">
        <v>2612</v>
      </c>
      <c r="D1469" s="68">
        <v>42327</v>
      </c>
      <c r="E1469" s="67" t="s">
        <v>62</v>
      </c>
      <c r="F1469" s="132">
        <v>17161087</v>
      </c>
      <c r="G1469" s="115">
        <v>42713</v>
      </c>
      <c r="H1469" s="127" t="s">
        <v>2659</v>
      </c>
      <c r="I1469" s="47" t="s">
        <v>2330</v>
      </c>
      <c r="J1469" s="67" t="s">
        <v>2331</v>
      </c>
      <c r="K1469" s="128">
        <v>465742</v>
      </c>
    </row>
    <row r="1470" spans="1:11" ht="66">
      <c r="A1470" s="35" t="s">
        <v>2954</v>
      </c>
      <c r="B1470" s="36" t="s">
        <v>260</v>
      </c>
      <c r="C1470" s="67" t="s">
        <v>2604</v>
      </c>
      <c r="D1470" s="68">
        <v>42460</v>
      </c>
      <c r="E1470" s="67" t="s">
        <v>62</v>
      </c>
      <c r="F1470" s="129">
        <v>17161088</v>
      </c>
      <c r="G1470" s="115">
        <v>42713</v>
      </c>
      <c r="H1470" s="127" t="s">
        <v>2660</v>
      </c>
      <c r="I1470" s="47" t="s">
        <v>2611</v>
      </c>
      <c r="J1470" s="67" t="s">
        <v>309</v>
      </c>
      <c r="K1470" s="128">
        <v>778543</v>
      </c>
    </row>
    <row r="1471" spans="1:11" ht="49.5">
      <c r="A1471" s="35" t="s">
        <v>2954</v>
      </c>
      <c r="B1471" s="36" t="s">
        <v>260</v>
      </c>
      <c r="C1471" s="67" t="s">
        <v>2604</v>
      </c>
      <c r="D1471" s="68">
        <v>42460</v>
      </c>
      <c r="E1471" s="67" t="s">
        <v>61</v>
      </c>
      <c r="F1471" s="129">
        <v>17160306</v>
      </c>
      <c r="G1471" s="115">
        <v>42716</v>
      </c>
      <c r="H1471" s="127" t="s">
        <v>2661</v>
      </c>
      <c r="I1471" s="47" t="s">
        <v>2662</v>
      </c>
      <c r="J1471" s="67" t="s">
        <v>2663</v>
      </c>
      <c r="K1471" s="128">
        <v>591430</v>
      </c>
    </row>
    <row r="1472" spans="1:11" ht="33">
      <c r="A1472" s="35" t="s">
        <v>2954</v>
      </c>
      <c r="B1472" s="36" t="s">
        <v>260</v>
      </c>
      <c r="C1472" s="67" t="s">
        <v>2604</v>
      </c>
      <c r="D1472" s="68">
        <v>42460</v>
      </c>
      <c r="E1472" s="67" t="s">
        <v>62</v>
      </c>
      <c r="F1472" s="129">
        <v>17161089</v>
      </c>
      <c r="G1472" s="115">
        <v>42716</v>
      </c>
      <c r="H1472" s="127" t="s">
        <v>2664</v>
      </c>
      <c r="I1472" s="47" t="s">
        <v>2665</v>
      </c>
      <c r="J1472" s="67" t="s">
        <v>2666</v>
      </c>
      <c r="K1472" s="128">
        <v>3489255</v>
      </c>
    </row>
    <row r="1473" spans="1:11" ht="66">
      <c r="A1473" s="35" t="s">
        <v>2954</v>
      </c>
      <c r="B1473" s="36" t="s">
        <v>260</v>
      </c>
      <c r="C1473" s="67" t="s">
        <v>2604</v>
      </c>
      <c r="D1473" s="68">
        <v>42460</v>
      </c>
      <c r="E1473" s="67" t="s">
        <v>62</v>
      </c>
      <c r="F1473" s="129">
        <v>17161090</v>
      </c>
      <c r="G1473" s="115">
        <v>42716</v>
      </c>
      <c r="H1473" s="127" t="s">
        <v>2667</v>
      </c>
      <c r="I1473" s="47" t="s">
        <v>2668</v>
      </c>
      <c r="J1473" s="67" t="s">
        <v>2669</v>
      </c>
      <c r="K1473" s="128">
        <v>6139520</v>
      </c>
    </row>
    <row r="1474" spans="1:11" ht="49.5">
      <c r="A1474" s="35" t="s">
        <v>2954</v>
      </c>
      <c r="B1474" s="36" t="s">
        <v>260</v>
      </c>
      <c r="C1474" s="67" t="s">
        <v>2604</v>
      </c>
      <c r="D1474" s="68">
        <v>42460</v>
      </c>
      <c r="E1474" s="67" t="s">
        <v>61</v>
      </c>
      <c r="F1474" s="129">
        <v>17160307</v>
      </c>
      <c r="G1474" s="115">
        <v>42716</v>
      </c>
      <c r="H1474" s="127" t="s">
        <v>2670</v>
      </c>
      <c r="I1474" s="47" t="s">
        <v>2635</v>
      </c>
      <c r="J1474" s="67" t="s">
        <v>1457</v>
      </c>
      <c r="K1474" s="128">
        <v>843662</v>
      </c>
    </row>
    <row r="1475" spans="1:11" ht="66">
      <c r="A1475" s="35" t="s">
        <v>2954</v>
      </c>
      <c r="B1475" s="36" t="s">
        <v>21</v>
      </c>
      <c r="C1475" s="67" t="s">
        <v>2612</v>
      </c>
      <c r="D1475" s="68">
        <v>42327</v>
      </c>
      <c r="E1475" s="67" t="s">
        <v>62</v>
      </c>
      <c r="F1475" s="132">
        <v>17161091</v>
      </c>
      <c r="G1475" s="115">
        <v>42716</v>
      </c>
      <c r="H1475" s="127" t="s">
        <v>2671</v>
      </c>
      <c r="I1475" s="47" t="s">
        <v>2330</v>
      </c>
      <c r="J1475" s="67" t="s">
        <v>2331</v>
      </c>
      <c r="K1475" s="128">
        <v>211456</v>
      </c>
    </row>
    <row r="1476" spans="1:11" ht="66">
      <c r="A1476" s="35" t="s">
        <v>2954</v>
      </c>
      <c r="B1476" s="36" t="s">
        <v>21</v>
      </c>
      <c r="C1476" s="67" t="s">
        <v>2612</v>
      </c>
      <c r="D1476" s="68">
        <v>42327</v>
      </c>
      <c r="E1476" s="67" t="s">
        <v>62</v>
      </c>
      <c r="F1476" s="132">
        <v>17161093</v>
      </c>
      <c r="G1476" s="115">
        <v>42716</v>
      </c>
      <c r="H1476" s="127" t="s">
        <v>2672</v>
      </c>
      <c r="I1476" s="47" t="s">
        <v>2330</v>
      </c>
      <c r="J1476" s="67" t="s">
        <v>2331</v>
      </c>
      <c r="K1476" s="128">
        <v>211456</v>
      </c>
    </row>
    <row r="1477" spans="1:11" ht="66">
      <c r="A1477" s="35" t="s">
        <v>2954</v>
      </c>
      <c r="B1477" s="36" t="s">
        <v>21</v>
      </c>
      <c r="C1477" s="67" t="s">
        <v>2612</v>
      </c>
      <c r="D1477" s="68">
        <v>42327</v>
      </c>
      <c r="E1477" s="67" t="s">
        <v>62</v>
      </c>
      <c r="F1477" s="132">
        <v>17161094</v>
      </c>
      <c r="G1477" s="115">
        <v>42716</v>
      </c>
      <c r="H1477" s="127" t="s">
        <v>2673</v>
      </c>
      <c r="I1477" s="47" t="s">
        <v>2330</v>
      </c>
      <c r="J1477" s="67" t="s">
        <v>2331</v>
      </c>
      <c r="K1477" s="128">
        <v>211456</v>
      </c>
    </row>
    <row r="1478" spans="1:11" ht="49.5">
      <c r="A1478" s="35" t="s">
        <v>2954</v>
      </c>
      <c r="B1478" s="47" t="s">
        <v>33</v>
      </c>
      <c r="C1478" s="67" t="s">
        <v>34</v>
      </c>
      <c r="D1478" s="68" t="s">
        <v>34</v>
      </c>
      <c r="E1478" s="67" t="s">
        <v>62</v>
      </c>
      <c r="F1478" s="129">
        <v>17161092</v>
      </c>
      <c r="G1478" s="115">
        <v>42716</v>
      </c>
      <c r="H1478" s="127" t="s">
        <v>2674</v>
      </c>
      <c r="I1478" s="47" t="s">
        <v>2675</v>
      </c>
      <c r="J1478" s="67" t="s">
        <v>2676</v>
      </c>
      <c r="K1478" s="128">
        <v>573104</v>
      </c>
    </row>
    <row r="1479" spans="1:11" ht="82.5">
      <c r="A1479" s="35" t="s">
        <v>2954</v>
      </c>
      <c r="B1479" s="36" t="s">
        <v>260</v>
      </c>
      <c r="C1479" s="67" t="s">
        <v>2604</v>
      </c>
      <c r="D1479" s="68">
        <v>42460</v>
      </c>
      <c r="E1479" s="67" t="s">
        <v>61</v>
      </c>
      <c r="F1479" s="129">
        <v>17160310</v>
      </c>
      <c r="G1479" s="115">
        <v>42716</v>
      </c>
      <c r="H1479" s="127" t="s">
        <v>2677</v>
      </c>
      <c r="I1479" s="47" t="s">
        <v>2678</v>
      </c>
      <c r="J1479" s="67" t="s">
        <v>537</v>
      </c>
      <c r="K1479" s="128">
        <v>1882497</v>
      </c>
    </row>
    <row r="1480" spans="1:11" ht="33">
      <c r="A1480" s="35" t="s">
        <v>2954</v>
      </c>
      <c r="B1480" s="36" t="s">
        <v>260</v>
      </c>
      <c r="C1480" s="67" t="s">
        <v>2604</v>
      </c>
      <c r="D1480" s="68">
        <v>42460</v>
      </c>
      <c r="E1480" s="67" t="s">
        <v>61</v>
      </c>
      <c r="F1480" s="129">
        <v>17160311</v>
      </c>
      <c r="G1480" s="115">
        <v>42716</v>
      </c>
      <c r="H1480" s="127" t="s">
        <v>2679</v>
      </c>
      <c r="I1480" s="47" t="s">
        <v>2680</v>
      </c>
      <c r="J1480" s="67" t="s">
        <v>376</v>
      </c>
      <c r="K1480" s="128">
        <v>3461758</v>
      </c>
    </row>
    <row r="1481" spans="1:11" ht="33">
      <c r="A1481" s="35" t="s">
        <v>2954</v>
      </c>
      <c r="B1481" s="36" t="s">
        <v>35</v>
      </c>
      <c r="C1481" s="67" t="s">
        <v>2681</v>
      </c>
      <c r="D1481" s="68">
        <v>42698</v>
      </c>
      <c r="E1481" s="67" t="s">
        <v>62</v>
      </c>
      <c r="F1481" s="129">
        <v>17161096</v>
      </c>
      <c r="G1481" s="115">
        <v>42716</v>
      </c>
      <c r="H1481" s="127" t="s">
        <v>2682</v>
      </c>
      <c r="I1481" s="47" t="s">
        <v>2683</v>
      </c>
      <c r="J1481" s="67" t="s">
        <v>2684</v>
      </c>
      <c r="K1481" s="128">
        <v>5420844</v>
      </c>
    </row>
    <row r="1482" spans="1:11" ht="49.5">
      <c r="A1482" s="35" t="s">
        <v>2954</v>
      </c>
      <c r="B1482" s="36" t="s">
        <v>21</v>
      </c>
      <c r="C1482" s="67" t="s">
        <v>2685</v>
      </c>
      <c r="D1482" s="68">
        <v>41799</v>
      </c>
      <c r="E1482" s="67" t="s">
        <v>62</v>
      </c>
      <c r="F1482" s="132">
        <v>17161097</v>
      </c>
      <c r="G1482" s="115">
        <v>42716</v>
      </c>
      <c r="H1482" s="127" t="s">
        <v>2686</v>
      </c>
      <c r="I1482" s="47" t="s">
        <v>2687</v>
      </c>
      <c r="J1482" s="67" t="s">
        <v>2688</v>
      </c>
      <c r="K1482" s="128">
        <v>82137</v>
      </c>
    </row>
    <row r="1483" spans="1:11" ht="82.5">
      <c r="A1483" s="35" t="s">
        <v>2954</v>
      </c>
      <c r="B1483" s="35" t="s">
        <v>3</v>
      </c>
      <c r="C1483" s="67" t="s">
        <v>34</v>
      </c>
      <c r="D1483" s="68" t="s">
        <v>34</v>
      </c>
      <c r="E1483" s="67" t="s">
        <v>62</v>
      </c>
      <c r="F1483" s="129">
        <v>17161098</v>
      </c>
      <c r="G1483" s="115">
        <v>42716</v>
      </c>
      <c r="H1483" s="127" t="s">
        <v>2689</v>
      </c>
      <c r="I1483" s="47" t="s">
        <v>2690</v>
      </c>
      <c r="J1483" s="67" t="s">
        <v>2691</v>
      </c>
      <c r="K1483" s="114">
        <v>240000</v>
      </c>
    </row>
    <row r="1484" spans="1:11" ht="99">
      <c r="A1484" s="35" t="s">
        <v>2954</v>
      </c>
      <c r="B1484" s="35" t="s">
        <v>3</v>
      </c>
      <c r="C1484" s="67" t="s">
        <v>34</v>
      </c>
      <c r="D1484" s="68" t="s">
        <v>34</v>
      </c>
      <c r="E1484" s="67" t="s">
        <v>62</v>
      </c>
      <c r="F1484" s="129">
        <v>17161099</v>
      </c>
      <c r="G1484" s="115">
        <v>42716</v>
      </c>
      <c r="H1484" s="127" t="s">
        <v>2692</v>
      </c>
      <c r="I1484" s="47" t="s">
        <v>2693</v>
      </c>
      <c r="J1484" s="67" t="s">
        <v>2694</v>
      </c>
      <c r="K1484" s="114">
        <v>240000</v>
      </c>
    </row>
    <row r="1485" spans="1:11" ht="66">
      <c r="A1485" s="35" t="s">
        <v>2954</v>
      </c>
      <c r="B1485" s="47" t="s">
        <v>33</v>
      </c>
      <c r="C1485" s="67" t="s">
        <v>34</v>
      </c>
      <c r="D1485" s="68" t="s">
        <v>34</v>
      </c>
      <c r="E1485" s="67" t="s">
        <v>62</v>
      </c>
      <c r="F1485" s="129">
        <v>17161100</v>
      </c>
      <c r="G1485" s="115">
        <v>42716</v>
      </c>
      <c r="H1485" s="127" t="s">
        <v>2695</v>
      </c>
      <c r="I1485" s="47" t="s">
        <v>2696</v>
      </c>
      <c r="J1485" s="67" t="s">
        <v>2697</v>
      </c>
      <c r="K1485" s="128">
        <v>354858</v>
      </c>
    </row>
    <row r="1486" spans="1:11" ht="132">
      <c r="A1486" s="35" t="s">
        <v>2954</v>
      </c>
      <c r="B1486" s="36" t="s">
        <v>260</v>
      </c>
      <c r="C1486" s="67" t="s">
        <v>2604</v>
      </c>
      <c r="D1486" s="68">
        <v>42460</v>
      </c>
      <c r="E1486" s="67" t="s">
        <v>62</v>
      </c>
      <c r="F1486" s="129">
        <v>17161101</v>
      </c>
      <c r="G1486" s="115">
        <v>42716</v>
      </c>
      <c r="H1486" s="127" t="s">
        <v>2698</v>
      </c>
      <c r="I1486" s="47" t="s">
        <v>2620</v>
      </c>
      <c r="J1486" s="67" t="s">
        <v>2621</v>
      </c>
      <c r="K1486" s="128">
        <v>725313</v>
      </c>
    </row>
    <row r="1487" spans="1:11" ht="66">
      <c r="A1487" s="35" t="s">
        <v>2954</v>
      </c>
      <c r="B1487" s="36" t="s">
        <v>260</v>
      </c>
      <c r="C1487" s="67" t="s">
        <v>2604</v>
      </c>
      <c r="D1487" s="68">
        <v>42460</v>
      </c>
      <c r="E1487" s="67" t="s">
        <v>62</v>
      </c>
      <c r="F1487" s="129">
        <v>17161102</v>
      </c>
      <c r="G1487" s="115">
        <v>42716</v>
      </c>
      <c r="H1487" s="127" t="s">
        <v>2699</v>
      </c>
      <c r="I1487" s="131" t="s">
        <v>2606</v>
      </c>
      <c r="J1487" s="67" t="s">
        <v>2607</v>
      </c>
      <c r="K1487" s="128">
        <v>154700</v>
      </c>
    </row>
    <row r="1488" spans="1:11" ht="66">
      <c r="A1488" s="35" t="s">
        <v>2954</v>
      </c>
      <c r="B1488" s="36" t="s">
        <v>260</v>
      </c>
      <c r="C1488" s="67" t="s">
        <v>2604</v>
      </c>
      <c r="D1488" s="68">
        <v>42460</v>
      </c>
      <c r="E1488" s="67" t="s">
        <v>62</v>
      </c>
      <c r="F1488" s="129">
        <v>17161103</v>
      </c>
      <c r="G1488" s="115">
        <v>42716</v>
      </c>
      <c r="H1488" s="127" t="s">
        <v>2700</v>
      </c>
      <c r="I1488" s="131" t="s">
        <v>2606</v>
      </c>
      <c r="J1488" s="67" t="s">
        <v>2607</v>
      </c>
      <c r="K1488" s="128">
        <v>166600</v>
      </c>
    </row>
    <row r="1489" spans="1:11" ht="33">
      <c r="A1489" s="35" t="s">
        <v>2954</v>
      </c>
      <c r="B1489" s="36" t="s">
        <v>260</v>
      </c>
      <c r="C1489" s="67" t="s">
        <v>2604</v>
      </c>
      <c r="D1489" s="68">
        <v>42460</v>
      </c>
      <c r="E1489" s="67" t="s">
        <v>61</v>
      </c>
      <c r="F1489" s="129">
        <v>17160312</v>
      </c>
      <c r="G1489" s="115">
        <v>42716</v>
      </c>
      <c r="H1489" s="127" t="s">
        <v>2701</v>
      </c>
      <c r="I1489" s="47" t="s">
        <v>2702</v>
      </c>
      <c r="J1489" s="67" t="s">
        <v>285</v>
      </c>
      <c r="K1489" s="128">
        <v>2079216</v>
      </c>
    </row>
    <row r="1490" spans="1:11" ht="66">
      <c r="A1490" s="35" t="s">
        <v>2954</v>
      </c>
      <c r="B1490" s="47" t="s">
        <v>33</v>
      </c>
      <c r="C1490" s="67" t="s">
        <v>34</v>
      </c>
      <c r="D1490" s="68" t="s">
        <v>34</v>
      </c>
      <c r="E1490" s="67" t="s">
        <v>62</v>
      </c>
      <c r="F1490" s="129">
        <v>17161104</v>
      </c>
      <c r="G1490" s="115">
        <v>42717</v>
      </c>
      <c r="H1490" s="127" t="s">
        <v>2703</v>
      </c>
      <c r="I1490" s="47" t="s">
        <v>2704</v>
      </c>
      <c r="J1490" s="67" t="s">
        <v>2705</v>
      </c>
      <c r="K1490" s="128">
        <v>308924</v>
      </c>
    </row>
    <row r="1491" spans="1:11" ht="66">
      <c r="A1491" s="35" t="s">
        <v>2954</v>
      </c>
      <c r="B1491" s="47" t="s">
        <v>33</v>
      </c>
      <c r="C1491" s="67" t="s">
        <v>34</v>
      </c>
      <c r="D1491" s="68" t="s">
        <v>34</v>
      </c>
      <c r="E1491" s="67" t="s">
        <v>62</v>
      </c>
      <c r="F1491" s="129">
        <v>17161105</v>
      </c>
      <c r="G1491" s="115">
        <v>42717</v>
      </c>
      <c r="H1491" s="127" t="s">
        <v>2706</v>
      </c>
      <c r="I1491" s="47" t="s">
        <v>2704</v>
      </c>
      <c r="J1491" s="67" t="s">
        <v>2705</v>
      </c>
      <c r="K1491" s="128">
        <v>141753</v>
      </c>
    </row>
    <row r="1492" spans="1:11" ht="66">
      <c r="A1492" s="35" t="s">
        <v>2954</v>
      </c>
      <c r="B1492" s="36" t="s">
        <v>260</v>
      </c>
      <c r="C1492" s="67" t="s">
        <v>2604</v>
      </c>
      <c r="D1492" s="68">
        <v>42460</v>
      </c>
      <c r="E1492" s="67" t="s">
        <v>62</v>
      </c>
      <c r="F1492" s="129">
        <v>17161106</v>
      </c>
      <c r="G1492" s="115">
        <v>42717</v>
      </c>
      <c r="H1492" s="127" t="s">
        <v>2707</v>
      </c>
      <c r="I1492" s="47" t="s">
        <v>2629</v>
      </c>
      <c r="J1492" s="67" t="s">
        <v>2630</v>
      </c>
      <c r="K1492" s="128">
        <v>189151</v>
      </c>
    </row>
    <row r="1493" spans="1:11" ht="66">
      <c r="A1493" s="35" t="s">
        <v>2954</v>
      </c>
      <c r="B1493" s="36" t="s">
        <v>260</v>
      </c>
      <c r="C1493" s="67" t="s">
        <v>2708</v>
      </c>
      <c r="D1493" s="68" t="s">
        <v>2709</v>
      </c>
      <c r="E1493" s="67" t="s">
        <v>61</v>
      </c>
      <c r="F1493" s="129">
        <v>17160313</v>
      </c>
      <c r="G1493" s="115">
        <v>42717</v>
      </c>
      <c r="H1493" s="127" t="s">
        <v>2710</v>
      </c>
      <c r="I1493" s="47" t="s">
        <v>2711</v>
      </c>
      <c r="J1493" s="67" t="s">
        <v>502</v>
      </c>
      <c r="K1493" s="128">
        <v>2015827</v>
      </c>
    </row>
    <row r="1494" spans="1:11" ht="49.5">
      <c r="A1494" s="35" t="s">
        <v>2954</v>
      </c>
      <c r="B1494" s="35" t="s">
        <v>3</v>
      </c>
      <c r="C1494" s="67" t="s">
        <v>34</v>
      </c>
      <c r="D1494" s="68" t="s">
        <v>34</v>
      </c>
      <c r="E1494" s="67" t="s">
        <v>62</v>
      </c>
      <c r="F1494" s="129">
        <v>17161107</v>
      </c>
      <c r="G1494" s="115">
        <v>42717</v>
      </c>
      <c r="H1494" s="127" t="s">
        <v>3283</v>
      </c>
      <c r="I1494" s="47" t="s">
        <v>2675</v>
      </c>
      <c r="J1494" s="67" t="s">
        <v>2676</v>
      </c>
      <c r="K1494" s="128">
        <v>214200</v>
      </c>
    </row>
    <row r="1495" spans="1:11" ht="33">
      <c r="A1495" s="35" t="s">
        <v>2954</v>
      </c>
      <c r="B1495" s="36" t="s">
        <v>260</v>
      </c>
      <c r="C1495" s="67" t="s">
        <v>2604</v>
      </c>
      <c r="D1495" s="68">
        <v>42460</v>
      </c>
      <c r="E1495" s="67" t="s">
        <v>61</v>
      </c>
      <c r="F1495" s="129">
        <v>17160314</v>
      </c>
      <c r="G1495" s="115">
        <v>42717</v>
      </c>
      <c r="H1495" s="127" t="s">
        <v>2712</v>
      </c>
      <c r="I1495" s="47" t="s">
        <v>2642</v>
      </c>
      <c r="J1495" s="67" t="s">
        <v>291</v>
      </c>
      <c r="K1495" s="128">
        <v>257533</v>
      </c>
    </row>
    <row r="1496" spans="1:11" ht="33">
      <c r="A1496" s="35" t="s">
        <v>2954</v>
      </c>
      <c r="B1496" s="36" t="s">
        <v>260</v>
      </c>
      <c r="C1496" s="67" t="s">
        <v>2604</v>
      </c>
      <c r="D1496" s="68">
        <v>42460</v>
      </c>
      <c r="E1496" s="122" t="s">
        <v>61</v>
      </c>
      <c r="F1496" s="129">
        <v>17160315</v>
      </c>
      <c r="G1496" s="115">
        <v>42717</v>
      </c>
      <c r="H1496" s="127" t="s">
        <v>3318</v>
      </c>
      <c r="I1496" s="47" t="s">
        <v>2642</v>
      </c>
      <c r="J1496" s="67" t="s">
        <v>291</v>
      </c>
      <c r="K1496" s="128">
        <v>255331</v>
      </c>
    </row>
    <row r="1497" spans="1:11" ht="33">
      <c r="A1497" s="35" t="s">
        <v>2954</v>
      </c>
      <c r="B1497" s="36" t="s">
        <v>260</v>
      </c>
      <c r="C1497" s="67" t="s">
        <v>2604</v>
      </c>
      <c r="D1497" s="68">
        <v>42460</v>
      </c>
      <c r="E1497" s="67" t="s">
        <v>61</v>
      </c>
      <c r="F1497" s="129">
        <v>17160316</v>
      </c>
      <c r="G1497" s="115">
        <v>42718</v>
      </c>
      <c r="H1497" s="127" t="s">
        <v>2713</v>
      </c>
      <c r="I1497" s="47" t="s">
        <v>2714</v>
      </c>
      <c r="J1497" s="67" t="s">
        <v>2715</v>
      </c>
      <c r="K1497" s="128">
        <v>32487</v>
      </c>
    </row>
    <row r="1498" spans="1:11" ht="33">
      <c r="A1498" s="35" t="s">
        <v>2954</v>
      </c>
      <c r="B1498" s="36" t="s">
        <v>260</v>
      </c>
      <c r="C1498" s="67" t="s">
        <v>2604</v>
      </c>
      <c r="D1498" s="68">
        <v>42460</v>
      </c>
      <c r="E1498" s="122" t="s">
        <v>61</v>
      </c>
      <c r="F1498" s="129">
        <v>17160317</v>
      </c>
      <c r="G1498" s="115">
        <v>42718</v>
      </c>
      <c r="H1498" s="127" t="s">
        <v>3312</v>
      </c>
      <c r="I1498" s="47" t="s">
        <v>2643</v>
      </c>
      <c r="J1498" s="67" t="s">
        <v>361</v>
      </c>
      <c r="K1498" s="128">
        <v>45088</v>
      </c>
    </row>
    <row r="1499" spans="1:11" ht="33">
      <c r="A1499" s="35" t="s">
        <v>2954</v>
      </c>
      <c r="B1499" s="36" t="s">
        <v>260</v>
      </c>
      <c r="C1499" s="67" t="s">
        <v>2604</v>
      </c>
      <c r="D1499" s="68">
        <v>42460</v>
      </c>
      <c r="E1499" s="67" t="s">
        <v>61</v>
      </c>
      <c r="F1499" s="129">
        <v>17160318</v>
      </c>
      <c r="G1499" s="115">
        <v>42718</v>
      </c>
      <c r="H1499" s="127" t="s">
        <v>2716</v>
      </c>
      <c r="I1499" s="47" t="s">
        <v>2717</v>
      </c>
      <c r="J1499" s="67" t="s">
        <v>2718</v>
      </c>
      <c r="K1499" s="128">
        <v>42853885</v>
      </c>
    </row>
    <row r="1500" spans="1:11" ht="33">
      <c r="A1500" s="35" t="s">
        <v>2954</v>
      </c>
      <c r="B1500" s="36" t="s">
        <v>260</v>
      </c>
      <c r="C1500" s="67" t="s">
        <v>2604</v>
      </c>
      <c r="D1500" s="68">
        <v>42460</v>
      </c>
      <c r="E1500" s="67" t="s">
        <v>61</v>
      </c>
      <c r="F1500" s="129">
        <v>17160319</v>
      </c>
      <c r="G1500" s="115">
        <v>42718</v>
      </c>
      <c r="H1500" s="127" t="s">
        <v>2719</v>
      </c>
      <c r="I1500" s="47" t="s">
        <v>2720</v>
      </c>
      <c r="J1500" s="67" t="s">
        <v>2721</v>
      </c>
      <c r="K1500" s="128">
        <v>34942617</v>
      </c>
    </row>
    <row r="1501" spans="1:11" ht="33">
      <c r="A1501" s="35" t="s">
        <v>2954</v>
      </c>
      <c r="B1501" s="36" t="s">
        <v>260</v>
      </c>
      <c r="C1501" s="67" t="s">
        <v>2604</v>
      </c>
      <c r="D1501" s="68">
        <v>42460</v>
      </c>
      <c r="E1501" s="67" t="s">
        <v>61</v>
      </c>
      <c r="F1501" s="129">
        <v>17160320</v>
      </c>
      <c r="G1501" s="115">
        <v>42718</v>
      </c>
      <c r="H1501" s="127" t="s">
        <v>2722</v>
      </c>
      <c r="I1501" s="47" t="s">
        <v>2723</v>
      </c>
      <c r="J1501" s="67" t="s">
        <v>2724</v>
      </c>
      <c r="K1501" s="128">
        <v>45680756</v>
      </c>
    </row>
    <row r="1502" spans="1:11" ht="66">
      <c r="A1502" s="35" t="s">
        <v>2954</v>
      </c>
      <c r="B1502" s="47" t="s">
        <v>58</v>
      </c>
      <c r="C1502" s="67" t="s">
        <v>2725</v>
      </c>
      <c r="D1502" s="68">
        <v>42698</v>
      </c>
      <c r="E1502" s="67" t="s">
        <v>62</v>
      </c>
      <c r="F1502" s="129">
        <v>17161108</v>
      </c>
      <c r="G1502" s="115">
        <v>42719</v>
      </c>
      <c r="H1502" s="127" t="s">
        <v>2726</v>
      </c>
      <c r="I1502" s="47" t="s">
        <v>2727</v>
      </c>
      <c r="J1502" s="67" t="s">
        <v>2728</v>
      </c>
      <c r="K1502" s="128">
        <v>75331194</v>
      </c>
    </row>
    <row r="1503" spans="1:11" ht="66">
      <c r="A1503" s="35" t="s">
        <v>2954</v>
      </c>
      <c r="B1503" s="47" t="s">
        <v>58</v>
      </c>
      <c r="C1503" s="67" t="s">
        <v>2725</v>
      </c>
      <c r="D1503" s="68">
        <v>42698</v>
      </c>
      <c r="E1503" s="67" t="s">
        <v>62</v>
      </c>
      <c r="F1503" s="129">
        <v>17161109</v>
      </c>
      <c r="G1503" s="115">
        <v>42719</v>
      </c>
      <c r="H1503" s="127" t="s">
        <v>2729</v>
      </c>
      <c r="I1503" s="47" t="s">
        <v>2730</v>
      </c>
      <c r="J1503" s="67" t="s">
        <v>2731</v>
      </c>
      <c r="K1503" s="128">
        <v>7756751</v>
      </c>
    </row>
    <row r="1504" spans="1:11" ht="33">
      <c r="A1504" s="35" t="s">
        <v>2954</v>
      </c>
      <c r="B1504" s="36" t="s">
        <v>21</v>
      </c>
      <c r="C1504" s="67" t="s">
        <v>2685</v>
      </c>
      <c r="D1504" s="68">
        <v>41799</v>
      </c>
      <c r="E1504" s="67" t="s">
        <v>62</v>
      </c>
      <c r="F1504" s="132">
        <v>17161110</v>
      </c>
      <c r="G1504" s="115">
        <v>42719</v>
      </c>
      <c r="H1504" s="127" t="s">
        <v>2732</v>
      </c>
      <c r="I1504" s="47" t="s">
        <v>2733</v>
      </c>
      <c r="J1504" s="67" t="s">
        <v>2734</v>
      </c>
      <c r="K1504" s="128">
        <v>22750</v>
      </c>
    </row>
    <row r="1505" spans="1:11" ht="33">
      <c r="A1505" s="35" t="s">
        <v>2954</v>
      </c>
      <c r="B1505" s="36" t="s">
        <v>35</v>
      </c>
      <c r="C1505" s="67" t="s">
        <v>2735</v>
      </c>
      <c r="D1505" s="68">
        <v>42713</v>
      </c>
      <c r="E1505" s="67" t="s">
        <v>2736</v>
      </c>
      <c r="F1505" s="129" t="s">
        <v>2737</v>
      </c>
      <c r="G1505" s="115">
        <v>42719</v>
      </c>
      <c r="H1505" s="127" t="s">
        <v>2738</v>
      </c>
      <c r="I1505" s="47" t="s">
        <v>2739</v>
      </c>
      <c r="J1505" s="67" t="s">
        <v>2740</v>
      </c>
      <c r="K1505" s="128">
        <v>2594200</v>
      </c>
    </row>
    <row r="1506" spans="1:11" ht="33">
      <c r="A1506" s="35" t="s">
        <v>2954</v>
      </c>
      <c r="B1506" s="36" t="s">
        <v>21</v>
      </c>
      <c r="C1506" s="67" t="s">
        <v>2685</v>
      </c>
      <c r="D1506" s="68">
        <v>41799</v>
      </c>
      <c r="E1506" s="67" t="s">
        <v>62</v>
      </c>
      <c r="F1506" s="132">
        <v>17161111</v>
      </c>
      <c r="G1506" s="115">
        <v>42719</v>
      </c>
      <c r="H1506" s="127" t="s">
        <v>2741</v>
      </c>
      <c r="I1506" s="47" t="s">
        <v>2733</v>
      </c>
      <c r="J1506" s="67" t="s">
        <v>2734</v>
      </c>
      <c r="K1506" s="128">
        <v>50000</v>
      </c>
    </row>
    <row r="1507" spans="1:11" ht="99">
      <c r="A1507" s="35" t="s">
        <v>2954</v>
      </c>
      <c r="B1507" s="36" t="s">
        <v>260</v>
      </c>
      <c r="C1507" s="67" t="s">
        <v>2604</v>
      </c>
      <c r="D1507" s="68">
        <v>42460</v>
      </c>
      <c r="E1507" s="67" t="s">
        <v>61</v>
      </c>
      <c r="F1507" s="129">
        <v>17160321</v>
      </c>
      <c r="G1507" s="115">
        <v>42719</v>
      </c>
      <c r="H1507" s="127" t="s">
        <v>2742</v>
      </c>
      <c r="I1507" s="47" t="s">
        <v>2678</v>
      </c>
      <c r="J1507" s="67" t="s">
        <v>537</v>
      </c>
      <c r="K1507" s="128">
        <v>1615782</v>
      </c>
    </row>
    <row r="1508" spans="1:11" ht="66">
      <c r="A1508" s="35" t="s">
        <v>2954</v>
      </c>
      <c r="B1508" s="36" t="s">
        <v>21</v>
      </c>
      <c r="C1508" s="67" t="s">
        <v>2612</v>
      </c>
      <c r="D1508" s="68">
        <v>42327</v>
      </c>
      <c r="E1508" s="67" t="s">
        <v>62</v>
      </c>
      <c r="F1508" s="132">
        <v>17161113</v>
      </c>
      <c r="G1508" s="115">
        <v>42719</v>
      </c>
      <c r="H1508" s="127" t="s">
        <v>2743</v>
      </c>
      <c r="I1508" s="47" t="s">
        <v>2330</v>
      </c>
      <c r="J1508" s="67" t="s">
        <v>2331</v>
      </c>
      <c r="K1508" s="128">
        <v>233456</v>
      </c>
    </row>
    <row r="1509" spans="1:11" ht="82.5">
      <c r="A1509" s="35" t="s">
        <v>2954</v>
      </c>
      <c r="B1509" s="36" t="s">
        <v>21</v>
      </c>
      <c r="C1509" s="67" t="s">
        <v>2612</v>
      </c>
      <c r="D1509" s="68">
        <v>42327</v>
      </c>
      <c r="E1509" s="67" t="s">
        <v>62</v>
      </c>
      <c r="F1509" s="132">
        <v>17161114</v>
      </c>
      <c r="G1509" s="115">
        <v>42719</v>
      </c>
      <c r="H1509" s="127" t="s">
        <v>2744</v>
      </c>
      <c r="I1509" s="47" t="s">
        <v>2330</v>
      </c>
      <c r="J1509" s="67" t="s">
        <v>2331</v>
      </c>
      <c r="K1509" s="128">
        <v>345456</v>
      </c>
    </row>
    <row r="1510" spans="1:11" ht="82.5">
      <c r="A1510" s="35" t="s">
        <v>2954</v>
      </c>
      <c r="B1510" s="36" t="s">
        <v>21</v>
      </c>
      <c r="C1510" s="67" t="s">
        <v>2612</v>
      </c>
      <c r="D1510" s="68">
        <v>42327</v>
      </c>
      <c r="E1510" s="67" t="s">
        <v>62</v>
      </c>
      <c r="F1510" s="132">
        <v>17161115</v>
      </c>
      <c r="G1510" s="115">
        <v>42719</v>
      </c>
      <c r="H1510" s="127" t="s">
        <v>2745</v>
      </c>
      <c r="I1510" s="47" t="s">
        <v>2330</v>
      </c>
      <c r="J1510" s="67" t="s">
        <v>2331</v>
      </c>
      <c r="K1510" s="128">
        <v>233456</v>
      </c>
    </row>
    <row r="1511" spans="1:11" ht="33">
      <c r="A1511" s="35" t="s">
        <v>2954</v>
      </c>
      <c r="B1511" s="36" t="s">
        <v>260</v>
      </c>
      <c r="C1511" s="67" t="s">
        <v>2746</v>
      </c>
      <c r="D1511" s="68">
        <v>42716</v>
      </c>
      <c r="E1511" s="67" t="s">
        <v>61</v>
      </c>
      <c r="F1511" s="129">
        <v>171610323</v>
      </c>
      <c r="G1511" s="115">
        <v>42720</v>
      </c>
      <c r="H1511" s="127" t="s">
        <v>2747</v>
      </c>
      <c r="I1511" s="47" t="s">
        <v>2748</v>
      </c>
      <c r="J1511" s="67" t="s">
        <v>2749</v>
      </c>
      <c r="K1511" s="128">
        <v>46120353</v>
      </c>
    </row>
    <row r="1512" spans="1:11" ht="33">
      <c r="A1512" s="35" t="s">
        <v>2954</v>
      </c>
      <c r="B1512" s="36" t="s">
        <v>260</v>
      </c>
      <c r="C1512" s="67" t="s">
        <v>2604</v>
      </c>
      <c r="D1512" s="68">
        <v>42460</v>
      </c>
      <c r="E1512" s="67" t="s">
        <v>61</v>
      </c>
      <c r="F1512" s="129">
        <v>17160324</v>
      </c>
      <c r="G1512" s="115">
        <v>42720</v>
      </c>
      <c r="H1512" s="127" t="s">
        <v>2750</v>
      </c>
      <c r="I1512" s="47" t="s">
        <v>2642</v>
      </c>
      <c r="J1512" s="67" t="s">
        <v>291</v>
      </c>
      <c r="K1512" s="134">
        <v>1476909</v>
      </c>
    </row>
    <row r="1513" spans="1:11" ht="33">
      <c r="A1513" s="35" t="s">
        <v>2954</v>
      </c>
      <c r="B1513" s="36" t="s">
        <v>21</v>
      </c>
      <c r="C1513" s="67" t="s">
        <v>2751</v>
      </c>
      <c r="D1513" s="68">
        <v>42720</v>
      </c>
      <c r="E1513" s="67" t="s">
        <v>61</v>
      </c>
      <c r="F1513" s="132">
        <v>17160326</v>
      </c>
      <c r="G1513" s="115">
        <v>42720</v>
      </c>
      <c r="H1513" s="127" t="s">
        <v>2752</v>
      </c>
      <c r="I1513" s="47" t="s">
        <v>2753</v>
      </c>
      <c r="J1513" s="67" t="s">
        <v>2754</v>
      </c>
      <c r="K1513" s="128">
        <v>7568770</v>
      </c>
    </row>
    <row r="1514" spans="1:11" ht="33">
      <c r="A1514" s="35" t="s">
        <v>2954</v>
      </c>
      <c r="B1514" s="36" t="s">
        <v>260</v>
      </c>
      <c r="C1514" s="67" t="s">
        <v>2604</v>
      </c>
      <c r="D1514" s="68">
        <v>42460</v>
      </c>
      <c r="E1514" s="67" t="s">
        <v>61</v>
      </c>
      <c r="F1514" s="130">
        <v>17160325</v>
      </c>
      <c r="G1514" s="115">
        <v>42720</v>
      </c>
      <c r="H1514" s="127" t="s">
        <v>2755</v>
      </c>
      <c r="I1514" s="131" t="s">
        <v>2680</v>
      </c>
      <c r="J1514" s="67" t="s">
        <v>376</v>
      </c>
      <c r="K1514" s="135">
        <v>3120180</v>
      </c>
    </row>
    <row r="1515" spans="1:11" ht="33">
      <c r="A1515" s="35" t="s">
        <v>2954</v>
      </c>
      <c r="B1515" s="36" t="s">
        <v>35</v>
      </c>
      <c r="C1515" s="67" t="s">
        <v>2725</v>
      </c>
      <c r="D1515" s="68">
        <v>42332</v>
      </c>
      <c r="E1515" s="67" t="s">
        <v>62</v>
      </c>
      <c r="F1515" s="129">
        <v>17161116</v>
      </c>
      <c r="G1515" s="115">
        <v>42723</v>
      </c>
      <c r="H1515" s="127" t="s">
        <v>2756</v>
      </c>
      <c r="I1515" s="47" t="s">
        <v>2757</v>
      </c>
      <c r="J1515" s="67" t="s">
        <v>2758</v>
      </c>
      <c r="K1515" s="128">
        <v>390844</v>
      </c>
    </row>
    <row r="1516" spans="1:11" ht="49.5">
      <c r="A1516" s="35" t="s">
        <v>2954</v>
      </c>
      <c r="B1516" s="36" t="s">
        <v>35</v>
      </c>
      <c r="C1516" s="67" t="s">
        <v>2759</v>
      </c>
      <c r="D1516" s="68">
        <v>41695</v>
      </c>
      <c r="E1516" s="67" t="s">
        <v>62</v>
      </c>
      <c r="F1516" s="129">
        <v>17161117</v>
      </c>
      <c r="G1516" s="115">
        <v>42724</v>
      </c>
      <c r="H1516" s="127" t="s">
        <v>2760</v>
      </c>
      <c r="I1516" s="47" t="s">
        <v>2761</v>
      </c>
      <c r="J1516" s="67" t="s">
        <v>2762</v>
      </c>
      <c r="K1516" s="128">
        <v>209000</v>
      </c>
    </row>
    <row r="1517" spans="1:11" ht="33">
      <c r="A1517" s="35" t="s">
        <v>2954</v>
      </c>
      <c r="B1517" s="36" t="s">
        <v>260</v>
      </c>
      <c r="C1517" s="67" t="s">
        <v>2604</v>
      </c>
      <c r="D1517" s="68">
        <v>42460</v>
      </c>
      <c r="E1517" s="67" t="s">
        <v>61</v>
      </c>
      <c r="F1517" s="129">
        <v>17160327</v>
      </c>
      <c r="G1517" s="115">
        <v>42724</v>
      </c>
      <c r="H1517" s="127" t="s">
        <v>2763</v>
      </c>
      <c r="I1517" s="47" t="s">
        <v>2764</v>
      </c>
      <c r="J1517" s="67" t="s">
        <v>564</v>
      </c>
      <c r="K1517" s="128">
        <v>6918188</v>
      </c>
    </row>
    <row r="1518" spans="1:11" ht="33">
      <c r="A1518" s="35" t="s">
        <v>2954</v>
      </c>
      <c r="B1518" s="36" t="s">
        <v>260</v>
      </c>
      <c r="C1518" s="67" t="s">
        <v>2765</v>
      </c>
      <c r="D1518" s="68">
        <v>42718</v>
      </c>
      <c r="E1518" s="67" t="s">
        <v>61</v>
      </c>
      <c r="F1518" s="129">
        <v>17160328</v>
      </c>
      <c r="G1518" s="115">
        <v>42724</v>
      </c>
      <c r="H1518" s="127" t="s">
        <v>2766</v>
      </c>
      <c r="I1518" s="47" t="s">
        <v>2767</v>
      </c>
      <c r="J1518" s="67" t="s">
        <v>2768</v>
      </c>
      <c r="K1518" s="128">
        <v>45489337</v>
      </c>
    </row>
    <row r="1519" spans="1:11" ht="66">
      <c r="A1519" s="35" t="s">
        <v>2954</v>
      </c>
      <c r="B1519" s="36" t="s">
        <v>21</v>
      </c>
      <c r="C1519" s="67" t="s">
        <v>2612</v>
      </c>
      <c r="D1519" s="68">
        <v>42327</v>
      </c>
      <c r="E1519" s="67" t="s">
        <v>62</v>
      </c>
      <c r="F1519" s="132">
        <v>17161118</v>
      </c>
      <c r="G1519" s="115">
        <v>42724</v>
      </c>
      <c r="H1519" s="127" t="s">
        <v>2769</v>
      </c>
      <c r="I1519" s="47" t="s">
        <v>2330</v>
      </c>
      <c r="J1519" s="67" t="s">
        <v>2331</v>
      </c>
      <c r="K1519" s="128">
        <v>232510</v>
      </c>
    </row>
    <row r="1520" spans="1:11" ht="82.5">
      <c r="A1520" s="35" t="s">
        <v>2954</v>
      </c>
      <c r="B1520" s="36" t="s">
        <v>35</v>
      </c>
      <c r="C1520" s="115" t="s">
        <v>34</v>
      </c>
      <c r="D1520" s="68">
        <v>42451</v>
      </c>
      <c r="E1520" s="67" t="s">
        <v>62</v>
      </c>
      <c r="F1520" s="129">
        <v>17161119</v>
      </c>
      <c r="G1520" s="115">
        <v>42725</v>
      </c>
      <c r="H1520" s="127" t="s">
        <v>2770</v>
      </c>
      <c r="I1520" s="47" t="s">
        <v>2771</v>
      </c>
      <c r="J1520" s="67" t="s">
        <v>2528</v>
      </c>
      <c r="K1520" s="128">
        <v>12000000</v>
      </c>
    </row>
    <row r="1521" spans="1:11" ht="49.5">
      <c r="A1521" s="35" t="s">
        <v>2954</v>
      </c>
      <c r="B1521" s="36" t="s">
        <v>35</v>
      </c>
      <c r="C1521" s="67" t="s">
        <v>2759</v>
      </c>
      <c r="D1521" s="68">
        <v>41695</v>
      </c>
      <c r="E1521" s="67" t="s">
        <v>62</v>
      </c>
      <c r="F1521" s="129">
        <v>17161120</v>
      </c>
      <c r="G1521" s="115">
        <v>42725</v>
      </c>
      <c r="H1521" s="127" t="s">
        <v>2772</v>
      </c>
      <c r="I1521" s="47" t="s">
        <v>2761</v>
      </c>
      <c r="J1521" s="67" t="s">
        <v>2762</v>
      </c>
      <c r="K1521" s="128">
        <v>170000</v>
      </c>
    </row>
    <row r="1522" spans="1:11" ht="66">
      <c r="A1522" s="35" t="s">
        <v>2954</v>
      </c>
      <c r="B1522" s="36" t="s">
        <v>21</v>
      </c>
      <c r="C1522" s="67" t="s">
        <v>2685</v>
      </c>
      <c r="D1522" s="68">
        <v>41799</v>
      </c>
      <c r="E1522" s="67" t="s">
        <v>62</v>
      </c>
      <c r="F1522" s="132">
        <v>17161121</v>
      </c>
      <c r="G1522" s="115">
        <v>42725</v>
      </c>
      <c r="H1522" s="127" t="s">
        <v>2773</v>
      </c>
      <c r="I1522" s="47" t="s">
        <v>2687</v>
      </c>
      <c r="J1522" s="67" t="s">
        <v>2688</v>
      </c>
      <c r="K1522" s="128">
        <v>11121</v>
      </c>
    </row>
    <row r="1523" spans="1:11" ht="49.5">
      <c r="A1523" s="35" t="s">
        <v>2954</v>
      </c>
      <c r="B1523" s="36" t="s">
        <v>260</v>
      </c>
      <c r="C1523" s="67" t="s">
        <v>2604</v>
      </c>
      <c r="D1523" s="68">
        <v>42460</v>
      </c>
      <c r="E1523" s="67" t="s">
        <v>61</v>
      </c>
      <c r="F1523" s="129">
        <v>17160330</v>
      </c>
      <c r="G1523" s="115">
        <v>42725</v>
      </c>
      <c r="H1523" s="127" t="s">
        <v>2774</v>
      </c>
      <c r="I1523" s="47" t="s">
        <v>2775</v>
      </c>
      <c r="J1523" s="67" t="s">
        <v>2776</v>
      </c>
      <c r="K1523" s="128">
        <v>6680460</v>
      </c>
    </row>
    <row r="1524" spans="1:11" ht="66">
      <c r="A1524" s="35" t="s">
        <v>2954</v>
      </c>
      <c r="B1524" s="36" t="s">
        <v>260</v>
      </c>
      <c r="C1524" s="67" t="s">
        <v>2604</v>
      </c>
      <c r="D1524" s="68">
        <v>42460</v>
      </c>
      <c r="E1524" s="67" t="s">
        <v>61</v>
      </c>
      <c r="F1524" s="129">
        <v>17160331</v>
      </c>
      <c r="G1524" s="115">
        <v>42725</v>
      </c>
      <c r="H1524" s="127" t="s">
        <v>2777</v>
      </c>
      <c r="I1524" s="47" t="s">
        <v>968</v>
      </c>
      <c r="J1524" s="67" t="s">
        <v>969</v>
      </c>
      <c r="K1524" s="128">
        <v>2718786</v>
      </c>
    </row>
    <row r="1525" spans="1:11" ht="33">
      <c r="A1525" s="35" t="s">
        <v>2954</v>
      </c>
      <c r="B1525" s="36" t="s">
        <v>260</v>
      </c>
      <c r="C1525" s="67" t="s">
        <v>2604</v>
      </c>
      <c r="D1525" s="68">
        <v>42460</v>
      </c>
      <c r="E1525" s="67" t="s">
        <v>61</v>
      </c>
      <c r="F1525" s="129">
        <v>17160332</v>
      </c>
      <c r="G1525" s="115">
        <v>42725</v>
      </c>
      <c r="H1525" s="127" t="s">
        <v>2778</v>
      </c>
      <c r="I1525" s="47" t="s">
        <v>278</v>
      </c>
      <c r="J1525" s="67" t="s">
        <v>279</v>
      </c>
      <c r="K1525" s="128">
        <v>6627348</v>
      </c>
    </row>
    <row r="1526" spans="1:11" ht="49.5">
      <c r="A1526" s="35" t="s">
        <v>2954</v>
      </c>
      <c r="B1526" s="36" t="s">
        <v>21</v>
      </c>
      <c r="C1526" s="67" t="s">
        <v>2612</v>
      </c>
      <c r="D1526" s="68">
        <v>42327</v>
      </c>
      <c r="E1526" s="67" t="s">
        <v>62</v>
      </c>
      <c r="F1526" s="132">
        <v>17161122</v>
      </c>
      <c r="G1526" s="115">
        <v>42726</v>
      </c>
      <c r="H1526" s="127" t="s">
        <v>2779</v>
      </c>
      <c r="I1526" s="47" t="s">
        <v>2330</v>
      </c>
      <c r="J1526" s="67" t="s">
        <v>2331</v>
      </c>
      <c r="K1526" s="128">
        <v>143330</v>
      </c>
    </row>
    <row r="1527" spans="1:11" ht="49.5">
      <c r="A1527" s="35" t="s">
        <v>2954</v>
      </c>
      <c r="B1527" s="36" t="s">
        <v>21</v>
      </c>
      <c r="C1527" s="67" t="s">
        <v>2612</v>
      </c>
      <c r="D1527" s="68">
        <v>42327</v>
      </c>
      <c r="E1527" s="67" t="s">
        <v>62</v>
      </c>
      <c r="F1527" s="132">
        <v>17161123</v>
      </c>
      <c r="G1527" s="115">
        <v>42726</v>
      </c>
      <c r="H1527" s="127" t="s">
        <v>2780</v>
      </c>
      <c r="I1527" s="47" t="s">
        <v>2330</v>
      </c>
      <c r="J1527" s="67" t="s">
        <v>2331</v>
      </c>
      <c r="K1527" s="128">
        <v>171510</v>
      </c>
    </row>
    <row r="1528" spans="1:11" ht="66">
      <c r="A1528" s="35" t="s">
        <v>2954</v>
      </c>
      <c r="B1528" s="36" t="s">
        <v>260</v>
      </c>
      <c r="C1528" s="67" t="s">
        <v>2604</v>
      </c>
      <c r="D1528" s="68">
        <v>42460</v>
      </c>
      <c r="E1528" s="67" t="s">
        <v>62</v>
      </c>
      <c r="F1528" s="129">
        <v>17161124</v>
      </c>
      <c r="G1528" s="115">
        <v>42726</v>
      </c>
      <c r="H1528" s="127" t="s">
        <v>2781</v>
      </c>
      <c r="I1528" s="47" t="s">
        <v>2782</v>
      </c>
      <c r="J1528" s="67" t="s">
        <v>2783</v>
      </c>
      <c r="K1528" s="128">
        <v>700000</v>
      </c>
    </row>
    <row r="1529" spans="1:11" ht="66">
      <c r="A1529" s="35" t="s">
        <v>2954</v>
      </c>
      <c r="B1529" s="36" t="s">
        <v>21</v>
      </c>
      <c r="C1529" s="67" t="s">
        <v>2612</v>
      </c>
      <c r="D1529" s="68">
        <v>42327</v>
      </c>
      <c r="E1529" s="67" t="s">
        <v>62</v>
      </c>
      <c r="F1529" s="132">
        <v>17161125</v>
      </c>
      <c r="G1529" s="115">
        <v>42726</v>
      </c>
      <c r="H1529" s="127" t="s">
        <v>2784</v>
      </c>
      <c r="I1529" s="47" t="s">
        <v>2330</v>
      </c>
      <c r="J1529" s="67" t="s">
        <v>2331</v>
      </c>
      <c r="K1529" s="128">
        <v>173510</v>
      </c>
    </row>
    <row r="1530" spans="1:11" ht="49.5">
      <c r="A1530" s="35" t="s">
        <v>2954</v>
      </c>
      <c r="B1530" s="36" t="s">
        <v>59</v>
      </c>
      <c r="C1530" s="67" t="s">
        <v>2785</v>
      </c>
      <c r="D1530" s="68">
        <v>42620</v>
      </c>
      <c r="E1530" s="67" t="s">
        <v>62</v>
      </c>
      <c r="F1530" s="129">
        <v>17161126</v>
      </c>
      <c r="G1530" s="115">
        <v>42726</v>
      </c>
      <c r="H1530" s="127" t="s">
        <v>2786</v>
      </c>
      <c r="I1530" s="47" t="s">
        <v>2787</v>
      </c>
      <c r="J1530" s="67" t="s">
        <v>2788</v>
      </c>
      <c r="K1530" s="128">
        <v>3546200</v>
      </c>
    </row>
    <row r="1531" spans="1:11" ht="33">
      <c r="A1531" s="35" t="s">
        <v>2954</v>
      </c>
      <c r="B1531" s="36" t="s">
        <v>260</v>
      </c>
      <c r="C1531" s="67" t="s">
        <v>2604</v>
      </c>
      <c r="D1531" s="68">
        <v>42460</v>
      </c>
      <c r="E1531" s="67" t="s">
        <v>61</v>
      </c>
      <c r="F1531" s="129">
        <v>17160334</v>
      </c>
      <c r="G1531" s="115">
        <v>42726</v>
      </c>
      <c r="H1531" s="127" t="s">
        <v>2789</v>
      </c>
      <c r="I1531" s="47" t="s">
        <v>2790</v>
      </c>
      <c r="J1531" s="67" t="s">
        <v>2791</v>
      </c>
      <c r="K1531" s="128">
        <v>2661105</v>
      </c>
    </row>
    <row r="1532" spans="1:11" ht="66">
      <c r="A1532" s="35" t="s">
        <v>2954</v>
      </c>
      <c r="B1532" s="36" t="s">
        <v>35</v>
      </c>
      <c r="C1532" s="67" t="s">
        <v>2615</v>
      </c>
      <c r="D1532" s="68">
        <v>42335</v>
      </c>
      <c r="E1532" s="67" t="s">
        <v>61</v>
      </c>
      <c r="F1532" s="129">
        <v>17160335</v>
      </c>
      <c r="G1532" s="115">
        <v>42730</v>
      </c>
      <c r="H1532" s="127" t="s">
        <v>2792</v>
      </c>
      <c r="I1532" s="47" t="s">
        <v>2617</v>
      </c>
      <c r="J1532" s="67" t="s">
        <v>2618</v>
      </c>
      <c r="K1532" s="128">
        <v>28322</v>
      </c>
    </row>
    <row r="1533" spans="1:11" ht="66">
      <c r="A1533" s="35" t="s">
        <v>2954</v>
      </c>
      <c r="B1533" s="36" t="s">
        <v>260</v>
      </c>
      <c r="C1533" s="67" t="s">
        <v>2708</v>
      </c>
      <c r="D1533" s="68" t="s">
        <v>2709</v>
      </c>
      <c r="E1533" s="67" t="s">
        <v>61</v>
      </c>
      <c r="F1533" s="129">
        <v>17160336</v>
      </c>
      <c r="G1533" s="115">
        <v>42730</v>
      </c>
      <c r="H1533" s="127" t="s">
        <v>2793</v>
      </c>
      <c r="I1533" s="47" t="s">
        <v>2711</v>
      </c>
      <c r="J1533" s="67" t="s">
        <v>502</v>
      </c>
      <c r="K1533" s="128">
        <v>439630</v>
      </c>
    </row>
    <row r="1534" spans="1:11" ht="82.5">
      <c r="A1534" s="35" t="s">
        <v>2954</v>
      </c>
      <c r="B1534" s="36" t="s">
        <v>59</v>
      </c>
      <c r="C1534" s="67" t="s">
        <v>2794</v>
      </c>
      <c r="D1534" s="68">
        <v>42713</v>
      </c>
      <c r="E1534" s="67" t="s">
        <v>61</v>
      </c>
      <c r="F1534" s="129">
        <v>17160337</v>
      </c>
      <c r="G1534" s="115">
        <v>42730</v>
      </c>
      <c r="H1534" s="127" t="s">
        <v>2795</v>
      </c>
      <c r="I1534" s="47" t="s">
        <v>2796</v>
      </c>
      <c r="J1534" s="67" t="s">
        <v>2797</v>
      </c>
      <c r="K1534" s="134">
        <v>6927450</v>
      </c>
    </row>
    <row r="1535" spans="1:11" ht="49.5">
      <c r="A1535" s="35" t="s">
        <v>2954</v>
      </c>
      <c r="B1535" s="36" t="s">
        <v>21</v>
      </c>
      <c r="C1535" s="67" t="s">
        <v>2612</v>
      </c>
      <c r="D1535" s="68">
        <v>42327</v>
      </c>
      <c r="E1535" s="67" t="s">
        <v>62</v>
      </c>
      <c r="F1535" s="132">
        <v>17161127</v>
      </c>
      <c r="G1535" s="115">
        <v>42730</v>
      </c>
      <c r="H1535" s="127" t="s">
        <v>2798</v>
      </c>
      <c r="I1535" s="47" t="s">
        <v>2330</v>
      </c>
      <c r="J1535" s="67" t="s">
        <v>2331</v>
      </c>
      <c r="K1535" s="128">
        <v>262587</v>
      </c>
    </row>
    <row r="1536" spans="1:11" ht="66">
      <c r="A1536" s="35" t="s">
        <v>2954</v>
      </c>
      <c r="B1536" s="36" t="s">
        <v>21</v>
      </c>
      <c r="C1536" s="67" t="s">
        <v>2612</v>
      </c>
      <c r="D1536" s="68">
        <v>42327</v>
      </c>
      <c r="E1536" s="67" t="s">
        <v>62</v>
      </c>
      <c r="F1536" s="132">
        <v>17161128</v>
      </c>
      <c r="G1536" s="115">
        <v>42730</v>
      </c>
      <c r="H1536" s="127" t="s">
        <v>2799</v>
      </c>
      <c r="I1536" s="47" t="s">
        <v>2330</v>
      </c>
      <c r="J1536" s="67" t="s">
        <v>2331</v>
      </c>
      <c r="K1536" s="128">
        <v>445510</v>
      </c>
    </row>
    <row r="1537" spans="1:11" ht="66">
      <c r="A1537" s="35" t="s">
        <v>2954</v>
      </c>
      <c r="B1537" s="36" t="s">
        <v>21</v>
      </c>
      <c r="C1537" s="67" t="s">
        <v>2612</v>
      </c>
      <c r="D1537" s="68">
        <v>42327</v>
      </c>
      <c r="E1537" s="67" t="s">
        <v>62</v>
      </c>
      <c r="F1537" s="132">
        <v>17161129</v>
      </c>
      <c r="G1537" s="115">
        <v>42730</v>
      </c>
      <c r="H1537" s="127" t="s">
        <v>2800</v>
      </c>
      <c r="I1537" s="47" t="s">
        <v>2330</v>
      </c>
      <c r="J1537" s="67" t="s">
        <v>2331</v>
      </c>
      <c r="K1537" s="128">
        <v>36820</v>
      </c>
    </row>
    <row r="1538" spans="1:11" ht="66">
      <c r="A1538" s="35" t="s">
        <v>2954</v>
      </c>
      <c r="B1538" s="36" t="s">
        <v>21</v>
      </c>
      <c r="C1538" s="67" t="s">
        <v>2612</v>
      </c>
      <c r="D1538" s="68">
        <v>42327</v>
      </c>
      <c r="E1538" s="67" t="s">
        <v>62</v>
      </c>
      <c r="F1538" s="132">
        <v>17161130</v>
      </c>
      <c r="G1538" s="115">
        <v>42730</v>
      </c>
      <c r="H1538" s="127" t="s">
        <v>2801</v>
      </c>
      <c r="I1538" s="47" t="s">
        <v>2330</v>
      </c>
      <c r="J1538" s="67" t="s">
        <v>2331</v>
      </c>
      <c r="K1538" s="128">
        <v>11820</v>
      </c>
    </row>
    <row r="1539" spans="1:11" ht="66">
      <c r="A1539" s="35" t="s">
        <v>2954</v>
      </c>
      <c r="B1539" s="36" t="s">
        <v>21</v>
      </c>
      <c r="C1539" s="67" t="s">
        <v>2612</v>
      </c>
      <c r="D1539" s="68">
        <v>42327</v>
      </c>
      <c r="E1539" s="67" t="s">
        <v>62</v>
      </c>
      <c r="F1539" s="132">
        <v>17161131</v>
      </c>
      <c r="G1539" s="115">
        <v>42730</v>
      </c>
      <c r="H1539" s="127" t="s">
        <v>2802</v>
      </c>
      <c r="I1539" s="47" t="s">
        <v>2330</v>
      </c>
      <c r="J1539" s="67" t="s">
        <v>2331</v>
      </c>
      <c r="K1539" s="128">
        <v>231033</v>
      </c>
    </row>
    <row r="1540" spans="1:11" ht="66">
      <c r="A1540" s="35" t="s">
        <v>2954</v>
      </c>
      <c r="B1540" s="36" t="s">
        <v>21</v>
      </c>
      <c r="C1540" s="67" t="s">
        <v>2612</v>
      </c>
      <c r="D1540" s="68">
        <v>42327</v>
      </c>
      <c r="E1540" s="67" t="s">
        <v>62</v>
      </c>
      <c r="F1540" s="132">
        <v>17161132</v>
      </c>
      <c r="G1540" s="115">
        <v>42730</v>
      </c>
      <c r="H1540" s="127" t="s">
        <v>2803</v>
      </c>
      <c r="I1540" s="47" t="s">
        <v>2330</v>
      </c>
      <c r="J1540" s="67" t="s">
        <v>2331</v>
      </c>
      <c r="K1540" s="128">
        <v>26820</v>
      </c>
    </row>
    <row r="1541" spans="1:11" ht="33">
      <c r="A1541" s="35" t="s">
        <v>2954</v>
      </c>
      <c r="B1541" s="36" t="s">
        <v>260</v>
      </c>
      <c r="C1541" s="67" t="s">
        <v>2604</v>
      </c>
      <c r="D1541" s="68">
        <v>42460</v>
      </c>
      <c r="E1541" s="67" t="s">
        <v>61</v>
      </c>
      <c r="F1541" s="129">
        <v>17160338</v>
      </c>
      <c r="G1541" s="115">
        <v>42731</v>
      </c>
      <c r="H1541" s="127" t="s">
        <v>2804</v>
      </c>
      <c r="I1541" s="47" t="s">
        <v>2805</v>
      </c>
      <c r="J1541" s="67" t="s">
        <v>2806</v>
      </c>
      <c r="K1541" s="128">
        <v>1530602</v>
      </c>
    </row>
    <row r="1542" spans="1:11" ht="33">
      <c r="A1542" s="35" t="s">
        <v>2954</v>
      </c>
      <c r="B1542" s="36" t="s">
        <v>35</v>
      </c>
      <c r="C1542" s="67" t="s">
        <v>2807</v>
      </c>
      <c r="D1542" s="68">
        <v>42716</v>
      </c>
      <c r="E1542" s="67" t="s">
        <v>62</v>
      </c>
      <c r="F1542" s="129">
        <v>17161133</v>
      </c>
      <c r="G1542" s="115">
        <v>42731</v>
      </c>
      <c r="H1542" s="127" t="s">
        <v>2808</v>
      </c>
      <c r="I1542" s="47" t="s">
        <v>2809</v>
      </c>
      <c r="J1542" s="67" t="s">
        <v>2810</v>
      </c>
      <c r="K1542" s="128">
        <v>1659200</v>
      </c>
    </row>
    <row r="1543" spans="1:11" ht="33">
      <c r="A1543" s="35" t="s">
        <v>2954</v>
      </c>
      <c r="B1543" s="36" t="s">
        <v>35</v>
      </c>
      <c r="C1543" s="67" t="s">
        <v>2811</v>
      </c>
      <c r="D1543" s="68">
        <v>42719</v>
      </c>
      <c r="E1543" s="67" t="s">
        <v>62</v>
      </c>
      <c r="F1543" s="129">
        <v>17161134</v>
      </c>
      <c r="G1543" s="115">
        <v>42731</v>
      </c>
      <c r="H1543" s="127" t="s">
        <v>2812</v>
      </c>
      <c r="I1543" s="47" t="s">
        <v>2813</v>
      </c>
      <c r="J1543" s="67" t="s">
        <v>2814</v>
      </c>
      <c r="K1543" s="128">
        <v>886883</v>
      </c>
    </row>
    <row r="1544" spans="1:11" ht="33">
      <c r="A1544" s="35" t="s">
        <v>2954</v>
      </c>
      <c r="B1544" s="36" t="s">
        <v>260</v>
      </c>
      <c r="C1544" s="67" t="s">
        <v>2604</v>
      </c>
      <c r="D1544" s="68">
        <v>42460</v>
      </c>
      <c r="E1544" s="67" t="s">
        <v>61</v>
      </c>
      <c r="F1544" s="129">
        <v>17160339</v>
      </c>
      <c r="G1544" s="115">
        <v>42731</v>
      </c>
      <c r="H1544" s="127" t="s">
        <v>2815</v>
      </c>
      <c r="I1544" s="47" t="s">
        <v>2642</v>
      </c>
      <c r="J1544" s="67" t="s">
        <v>291</v>
      </c>
      <c r="K1544" s="128">
        <v>2309136</v>
      </c>
    </row>
    <row r="1545" spans="1:11" ht="49.5">
      <c r="A1545" s="35" t="s">
        <v>2954</v>
      </c>
      <c r="B1545" s="35" t="s">
        <v>3</v>
      </c>
      <c r="C1545" s="67" t="s">
        <v>34</v>
      </c>
      <c r="D1545" s="68" t="s">
        <v>34</v>
      </c>
      <c r="E1545" s="67" t="s">
        <v>62</v>
      </c>
      <c r="F1545" s="129">
        <v>17161135</v>
      </c>
      <c r="G1545" s="115">
        <v>42731</v>
      </c>
      <c r="H1545" s="127" t="s">
        <v>2816</v>
      </c>
      <c r="I1545" s="47" t="s">
        <v>2817</v>
      </c>
      <c r="J1545" s="67" t="s">
        <v>2818</v>
      </c>
      <c r="K1545" s="128">
        <v>120000</v>
      </c>
    </row>
    <row r="1546" spans="1:11" ht="82.5">
      <c r="A1546" s="35" t="s">
        <v>2954</v>
      </c>
      <c r="B1546" s="35" t="s">
        <v>3</v>
      </c>
      <c r="C1546" s="67" t="s">
        <v>34</v>
      </c>
      <c r="D1546" s="68" t="s">
        <v>34</v>
      </c>
      <c r="E1546" s="67" t="s">
        <v>62</v>
      </c>
      <c r="F1546" s="129">
        <v>17161136</v>
      </c>
      <c r="G1546" s="115">
        <v>42731</v>
      </c>
      <c r="H1546" s="127" t="s">
        <v>2819</v>
      </c>
      <c r="I1546" s="47" t="s">
        <v>2820</v>
      </c>
      <c r="J1546" s="67" t="s">
        <v>2821</v>
      </c>
      <c r="K1546" s="128">
        <v>240000</v>
      </c>
    </row>
    <row r="1547" spans="1:11" ht="66">
      <c r="A1547" s="35" t="s">
        <v>2954</v>
      </c>
      <c r="B1547" s="36" t="s">
        <v>21</v>
      </c>
      <c r="C1547" s="67" t="s">
        <v>2822</v>
      </c>
      <c r="D1547" s="68">
        <v>40053</v>
      </c>
      <c r="E1547" s="67" t="s">
        <v>62</v>
      </c>
      <c r="F1547" s="132">
        <v>17161138</v>
      </c>
      <c r="G1547" s="115">
        <v>42731</v>
      </c>
      <c r="H1547" s="127" t="s">
        <v>2823</v>
      </c>
      <c r="I1547" s="47" t="s">
        <v>2824</v>
      </c>
      <c r="J1547" s="67" t="s">
        <v>2688</v>
      </c>
      <c r="K1547" s="128">
        <v>19590</v>
      </c>
    </row>
    <row r="1548" spans="1:11" ht="66">
      <c r="A1548" s="35" t="s">
        <v>2954</v>
      </c>
      <c r="B1548" s="36" t="s">
        <v>21</v>
      </c>
      <c r="C1548" s="67" t="s">
        <v>2685</v>
      </c>
      <c r="D1548" s="68">
        <v>41799</v>
      </c>
      <c r="E1548" s="67" t="s">
        <v>62</v>
      </c>
      <c r="F1548" s="132">
        <v>17161139</v>
      </c>
      <c r="G1548" s="115">
        <v>42731</v>
      </c>
      <c r="H1548" s="127" t="s">
        <v>2825</v>
      </c>
      <c r="I1548" s="47" t="s">
        <v>2687</v>
      </c>
      <c r="J1548" s="67" t="s">
        <v>2688</v>
      </c>
      <c r="K1548" s="128">
        <v>46497</v>
      </c>
    </row>
    <row r="1549" spans="1:11" ht="49.5">
      <c r="A1549" s="35" t="s">
        <v>2954</v>
      </c>
      <c r="B1549" s="36" t="s">
        <v>35</v>
      </c>
      <c r="C1549" s="67" t="s">
        <v>2826</v>
      </c>
      <c r="D1549" s="68">
        <v>42662</v>
      </c>
      <c r="E1549" s="67" t="s">
        <v>62</v>
      </c>
      <c r="F1549" s="129">
        <v>17161141</v>
      </c>
      <c r="G1549" s="115">
        <v>42731</v>
      </c>
      <c r="H1549" s="127" t="s">
        <v>2827</v>
      </c>
      <c r="I1549" s="47" t="s">
        <v>2828</v>
      </c>
      <c r="J1549" s="67" t="s">
        <v>2829</v>
      </c>
      <c r="K1549" s="128">
        <v>2000000</v>
      </c>
    </row>
    <row r="1550" spans="1:11" ht="33">
      <c r="A1550" s="35" t="s">
        <v>2954</v>
      </c>
      <c r="B1550" s="36" t="s">
        <v>35</v>
      </c>
      <c r="C1550" s="67" t="s">
        <v>2830</v>
      </c>
      <c r="D1550" s="68">
        <v>42710</v>
      </c>
      <c r="E1550" s="67" t="s">
        <v>62</v>
      </c>
      <c r="F1550" s="129">
        <v>17160345</v>
      </c>
      <c r="G1550" s="115">
        <v>42731</v>
      </c>
      <c r="H1550" s="127" t="s">
        <v>2831</v>
      </c>
      <c r="I1550" s="47" t="s">
        <v>2832</v>
      </c>
      <c r="J1550" s="67" t="s">
        <v>2833</v>
      </c>
      <c r="K1550" s="128">
        <v>1607940</v>
      </c>
    </row>
    <row r="1551" spans="1:11" ht="49.5">
      <c r="A1551" s="35" t="s">
        <v>2954</v>
      </c>
      <c r="B1551" s="36" t="s">
        <v>260</v>
      </c>
      <c r="C1551" s="67" t="s">
        <v>2604</v>
      </c>
      <c r="D1551" s="68">
        <v>42460</v>
      </c>
      <c r="E1551" s="67" t="s">
        <v>62</v>
      </c>
      <c r="F1551" s="129">
        <v>17161143</v>
      </c>
      <c r="G1551" s="115">
        <v>42731</v>
      </c>
      <c r="H1551" s="127" t="s">
        <v>2834</v>
      </c>
      <c r="I1551" s="47" t="s">
        <v>2835</v>
      </c>
      <c r="J1551" s="67" t="s">
        <v>2836</v>
      </c>
      <c r="K1551" s="128">
        <v>4109887</v>
      </c>
    </row>
    <row r="1552" spans="1:11" ht="49.5">
      <c r="A1552" s="35" t="s">
        <v>2954</v>
      </c>
      <c r="B1552" s="36" t="s">
        <v>260</v>
      </c>
      <c r="C1552" s="67" t="s">
        <v>2604</v>
      </c>
      <c r="D1552" s="68">
        <v>42460</v>
      </c>
      <c r="E1552" s="67" t="s">
        <v>62</v>
      </c>
      <c r="F1552" s="129">
        <v>17161148</v>
      </c>
      <c r="G1552" s="115">
        <v>42732</v>
      </c>
      <c r="H1552" s="127" t="s">
        <v>2837</v>
      </c>
      <c r="I1552" s="47" t="s">
        <v>2835</v>
      </c>
      <c r="J1552" s="67" t="s">
        <v>2836</v>
      </c>
      <c r="K1552" s="128">
        <v>2748882</v>
      </c>
    </row>
    <row r="1553" spans="1:11" ht="82.5">
      <c r="A1553" s="35" t="s">
        <v>2954</v>
      </c>
      <c r="B1553" s="36" t="s">
        <v>21</v>
      </c>
      <c r="C1553" s="67" t="s">
        <v>2612</v>
      </c>
      <c r="D1553" s="68">
        <v>42327</v>
      </c>
      <c r="E1553" s="67" t="s">
        <v>62</v>
      </c>
      <c r="F1553" s="132">
        <v>17161145</v>
      </c>
      <c r="G1553" s="115">
        <v>42732</v>
      </c>
      <c r="H1553" s="127" t="s">
        <v>2838</v>
      </c>
      <c r="I1553" s="47" t="s">
        <v>2330</v>
      </c>
      <c r="J1553" s="67" t="s">
        <v>2331</v>
      </c>
      <c r="K1553" s="128">
        <v>382456</v>
      </c>
    </row>
    <row r="1554" spans="1:11" ht="49.5">
      <c r="A1554" s="35" t="s">
        <v>2954</v>
      </c>
      <c r="B1554" s="36" t="s">
        <v>21</v>
      </c>
      <c r="C1554" s="67" t="s">
        <v>2612</v>
      </c>
      <c r="D1554" s="68">
        <v>42327</v>
      </c>
      <c r="E1554" s="67" t="s">
        <v>62</v>
      </c>
      <c r="F1554" s="132">
        <v>17161146</v>
      </c>
      <c r="G1554" s="115">
        <v>42732</v>
      </c>
      <c r="H1554" s="127" t="s">
        <v>2839</v>
      </c>
      <c r="I1554" s="47" t="s">
        <v>2330</v>
      </c>
      <c r="J1554" s="67" t="s">
        <v>2331</v>
      </c>
      <c r="K1554" s="128">
        <v>231033</v>
      </c>
    </row>
    <row r="1555" spans="1:11" ht="66">
      <c r="A1555" s="35" t="s">
        <v>2954</v>
      </c>
      <c r="B1555" s="36" t="s">
        <v>21</v>
      </c>
      <c r="C1555" s="67" t="s">
        <v>2612</v>
      </c>
      <c r="D1555" s="68">
        <v>42327</v>
      </c>
      <c r="E1555" s="67" t="s">
        <v>62</v>
      </c>
      <c r="F1555" s="132">
        <v>17161147</v>
      </c>
      <c r="G1555" s="115">
        <v>42732</v>
      </c>
      <c r="H1555" s="127" t="s">
        <v>2840</v>
      </c>
      <c r="I1555" s="47" t="s">
        <v>2330</v>
      </c>
      <c r="J1555" s="67" t="s">
        <v>2331</v>
      </c>
      <c r="K1555" s="128">
        <v>322677</v>
      </c>
    </row>
    <row r="1556" spans="1:11" ht="33">
      <c r="A1556" s="35" t="s">
        <v>2954</v>
      </c>
      <c r="B1556" s="36" t="s">
        <v>260</v>
      </c>
      <c r="C1556" s="67" t="s">
        <v>2604</v>
      </c>
      <c r="D1556" s="68">
        <v>42460</v>
      </c>
      <c r="E1556" s="67" t="s">
        <v>61</v>
      </c>
      <c r="F1556" s="129">
        <v>17160340</v>
      </c>
      <c r="G1556" s="115">
        <v>42732</v>
      </c>
      <c r="H1556" s="127" t="s">
        <v>2841</v>
      </c>
      <c r="I1556" s="47" t="s">
        <v>2842</v>
      </c>
      <c r="J1556" s="67" t="s">
        <v>2843</v>
      </c>
      <c r="K1556" s="128">
        <v>2833688</v>
      </c>
    </row>
    <row r="1557" spans="1:11" ht="33">
      <c r="A1557" s="35" t="s">
        <v>2954</v>
      </c>
      <c r="B1557" s="36" t="s">
        <v>260</v>
      </c>
      <c r="C1557" s="67" t="s">
        <v>2604</v>
      </c>
      <c r="D1557" s="68">
        <v>42460</v>
      </c>
      <c r="E1557" s="67" t="s">
        <v>61</v>
      </c>
      <c r="F1557" s="129">
        <v>17160341</v>
      </c>
      <c r="G1557" s="115">
        <v>42732</v>
      </c>
      <c r="H1557" s="127" t="s">
        <v>2844</v>
      </c>
      <c r="I1557" s="47" t="s">
        <v>278</v>
      </c>
      <c r="J1557" s="67" t="s">
        <v>279</v>
      </c>
      <c r="K1557" s="128">
        <v>999789</v>
      </c>
    </row>
    <row r="1558" spans="1:11" ht="49.5">
      <c r="A1558" s="35" t="s">
        <v>2954</v>
      </c>
      <c r="B1558" s="36" t="s">
        <v>260</v>
      </c>
      <c r="C1558" s="67" t="s">
        <v>2604</v>
      </c>
      <c r="D1558" s="68">
        <v>42460</v>
      </c>
      <c r="E1558" s="67" t="s">
        <v>61</v>
      </c>
      <c r="F1558" s="129">
        <v>17160342</v>
      </c>
      <c r="G1558" s="115">
        <v>42732</v>
      </c>
      <c r="H1558" s="127" t="s">
        <v>3314</v>
      </c>
      <c r="I1558" s="47" t="s">
        <v>2642</v>
      </c>
      <c r="J1558" s="67" t="s">
        <v>291</v>
      </c>
      <c r="K1558" s="128">
        <v>2028764</v>
      </c>
    </row>
    <row r="1559" spans="1:11" ht="33">
      <c r="A1559" s="35" t="s">
        <v>2954</v>
      </c>
      <c r="B1559" s="36" t="s">
        <v>260</v>
      </c>
      <c r="C1559" s="67" t="s">
        <v>2604</v>
      </c>
      <c r="D1559" s="68">
        <v>42460</v>
      </c>
      <c r="E1559" s="67" t="s">
        <v>61</v>
      </c>
      <c r="F1559" s="129">
        <v>17160343</v>
      </c>
      <c r="G1559" s="115">
        <v>42732</v>
      </c>
      <c r="H1559" s="127" t="s">
        <v>3313</v>
      </c>
      <c r="I1559" s="47" t="s">
        <v>2643</v>
      </c>
      <c r="J1559" s="67" t="s">
        <v>361</v>
      </c>
      <c r="K1559" s="128">
        <v>822539</v>
      </c>
    </row>
    <row r="1560" spans="1:11" ht="33">
      <c r="A1560" s="35" t="s">
        <v>2954</v>
      </c>
      <c r="B1560" s="36" t="s">
        <v>260</v>
      </c>
      <c r="C1560" s="67" t="s">
        <v>2604</v>
      </c>
      <c r="D1560" s="68">
        <v>42460</v>
      </c>
      <c r="E1560" s="67" t="s">
        <v>61</v>
      </c>
      <c r="F1560" s="129">
        <v>17160344</v>
      </c>
      <c r="G1560" s="115">
        <v>42732</v>
      </c>
      <c r="H1560" s="127" t="s">
        <v>2845</v>
      </c>
      <c r="I1560" s="47" t="s">
        <v>2846</v>
      </c>
      <c r="J1560" s="67" t="s">
        <v>303</v>
      </c>
      <c r="K1560" s="128">
        <v>7745</v>
      </c>
    </row>
    <row r="1561" spans="1:11" ht="33">
      <c r="A1561" s="35" t="s">
        <v>2954</v>
      </c>
      <c r="B1561" s="36" t="s">
        <v>59</v>
      </c>
      <c r="C1561" s="67" t="s">
        <v>2847</v>
      </c>
      <c r="D1561" s="68">
        <v>42731</v>
      </c>
      <c r="E1561" s="67" t="s">
        <v>61</v>
      </c>
      <c r="F1561" s="129">
        <v>17160345</v>
      </c>
      <c r="G1561" s="115">
        <v>42732</v>
      </c>
      <c r="H1561" s="127" t="s">
        <v>2848</v>
      </c>
      <c r="I1561" s="47" t="s">
        <v>2849</v>
      </c>
      <c r="J1561" s="67" t="s">
        <v>2850</v>
      </c>
      <c r="K1561" s="128">
        <v>12920600</v>
      </c>
    </row>
    <row r="1562" spans="1:11" ht="66">
      <c r="A1562" s="35" t="s">
        <v>2954</v>
      </c>
      <c r="B1562" s="36" t="s">
        <v>21</v>
      </c>
      <c r="C1562" s="67" t="s">
        <v>2612</v>
      </c>
      <c r="D1562" s="68">
        <v>42327</v>
      </c>
      <c r="E1562" s="67" t="s">
        <v>62</v>
      </c>
      <c r="F1562" s="132">
        <v>17161149</v>
      </c>
      <c r="G1562" s="115">
        <v>42732</v>
      </c>
      <c r="H1562" s="127" t="s">
        <v>2851</v>
      </c>
      <c r="I1562" s="47" t="s">
        <v>2330</v>
      </c>
      <c r="J1562" s="67" t="s">
        <v>2331</v>
      </c>
      <c r="K1562" s="128">
        <v>153456</v>
      </c>
    </row>
    <row r="1563" spans="1:11" ht="49.5">
      <c r="A1563" s="35" t="s">
        <v>2954</v>
      </c>
      <c r="B1563" s="36" t="s">
        <v>21</v>
      </c>
      <c r="C1563" s="67" t="s">
        <v>2612</v>
      </c>
      <c r="D1563" s="68">
        <v>42327</v>
      </c>
      <c r="E1563" s="67" t="s">
        <v>62</v>
      </c>
      <c r="F1563" s="132">
        <v>17161150</v>
      </c>
      <c r="G1563" s="115">
        <v>42732</v>
      </c>
      <c r="H1563" s="127" t="s">
        <v>2852</v>
      </c>
      <c r="I1563" s="47" t="s">
        <v>2330</v>
      </c>
      <c r="J1563" s="67" t="s">
        <v>2331</v>
      </c>
      <c r="K1563" s="128">
        <v>123782</v>
      </c>
    </row>
    <row r="1564" spans="1:11" ht="49.5">
      <c r="A1564" s="35" t="s">
        <v>2954</v>
      </c>
      <c r="B1564" s="36" t="s">
        <v>21</v>
      </c>
      <c r="C1564" s="67" t="s">
        <v>2612</v>
      </c>
      <c r="D1564" s="68">
        <v>42327</v>
      </c>
      <c r="E1564" s="67" t="s">
        <v>62</v>
      </c>
      <c r="F1564" s="132">
        <v>17161151</v>
      </c>
      <c r="G1564" s="115">
        <v>42732</v>
      </c>
      <c r="H1564" s="127" t="s">
        <v>2853</v>
      </c>
      <c r="I1564" s="47" t="s">
        <v>2330</v>
      </c>
      <c r="J1564" s="67" t="s">
        <v>2331</v>
      </c>
      <c r="K1564" s="128">
        <v>123782</v>
      </c>
    </row>
    <row r="1565" spans="1:11" ht="33">
      <c r="A1565" s="35" t="s">
        <v>2954</v>
      </c>
      <c r="B1565" s="36" t="s">
        <v>35</v>
      </c>
      <c r="C1565" s="67" t="s">
        <v>2854</v>
      </c>
      <c r="D1565" s="68">
        <v>42725</v>
      </c>
      <c r="E1565" s="67" t="s">
        <v>62</v>
      </c>
      <c r="F1565" s="129">
        <v>17161152</v>
      </c>
      <c r="G1565" s="115">
        <v>42732</v>
      </c>
      <c r="H1565" s="127" t="s">
        <v>2855</v>
      </c>
      <c r="I1565" s="47" t="s">
        <v>2856</v>
      </c>
      <c r="J1565" s="67" t="s">
        <v>2857</v>
      </c>
      <c r="K1565" s="128">
        <v>5815720</v>
      </c>
    </row>
    <row r="1566" spans="1:11" ht="33">
      <c r="A1566" s="35" t="s">
        <v>2954</v>
      </c>
      <c r="B1566" s="36" t="s">
        <v>260</v>
      </c>
      <c r="C1566" s="67" t="s">
        <v>2604</v>
      </c>
      <c r="D1566" s="68">
        <v>42460</v>
      </c>
      <c r="E1566" s="67" t="s">
        <v>61</v>
      </c>
      <c r="F1566" s="129">
        <v>17160346</v>
      </c>
      <c r="G1566" s="115">
        <v>42733</v>
      </c>
      <c r="H1566" s="127" t="s">
        <v>2858</v>
      </c>
      <c r="I1566" s="47" t="s">
        <v>2764</v>
      </c>
      <c r="J1566" s="67" t="s">
        <v>564</v>
      </c>
      <c r="K1566" s="128">
        <v>446488</v>
      </c>
    </row>
    <row r="1567" spans="1:11" ht="33">
      <c r="A1567" s="35" t="s">
        <v>2954</v>
      </c>
      <c r="B1567" s="36" t="s">
        <v>260</v>
      </c>
      <c r="C1567" s="67" t="s">
        <v>2604</v>
      </c>
      <c r="D1567" s="68">
        <v>42460</v>
      </c>
      <c r="E1567" s="67" t="s">
        <v>61</v>
      </c>
      <c r="F1567" s="129">
        <v>17160347</v>
      </c>
      <c r="G1567" s="115">
        <v>42733</v>
      </c>
      <c r="H1567" s="127" t="s">
        <v>2859</v>
      </c>
      <c r="I1567" s="47" t="s">
        <v>2860</v>
      </c>
      <c r="J1567" s="67" t="s">
        <v>1840</v>
      </c>
      <c r="K1567" s="128">
        <v>1249500</v>
      </c>
    </row>
    <row r="1568" spans="1:11" ht="33">
      <c r="A1568" s="35" t="s">
        <v>2954</v>
      </c>
      <c r="B1568" s="36" t="s">
        <v>260</v>
      </c>
      <c r="C1568" s="67" t="s">
        <v>2861</v>
      </c>
      <c r="D1568" s="68">
        <v>42718</v>
      </c>
      <c r="E1568" s="67" t="s">
        <v>61</v>
      </c>
      <c r="F1568" s="129">
        <v>17160361</v>
      </c>
      <c r="G1568" s="115">
        <v>42733</v>
      </c>
      <c r="H1568" s="127" t="s">
        <v>2862</v>
      </c>
      <c r="I1568" s="47" t="s">
        <v>2863</v>
      </c>
      <c r="J1568" s="67" t="s">
        <v>2864</v>
      </c>
      <c r="K1568" s="128">
        <v>14764840</v>
      </c>
    </row>
    <row r="1569" spans="1:11" ht="33">
      <c r="A1569" s="35" t="s">
        <v>2954</v>
      </c>
      <c r="B1569" s="36" t="s">
        <v>260</v>
      </c>
      <c r="C1569" s="67" t="s">
        <v>2861</v>
      </c>
      <c r="D1569" s="68">
        <v>42718</v>
      </c>
      <c r="E1569" s="67" t="s">
        <v>61</v>
      </c>
      <c r="F1569" s="129">
        <v>17160349</v>
      </c>
      <c r="G1569" s="115">
        <v>42733</v>
      </c>
      <c r="H1569" s="127" t="s">
        <v>2865</v>
      </c>
      <c r="I1569" s="47" t="s">
        <v>2866</v>
      </c>
      <c r="J1569" s="67" t="s">
        <v>2867</v>
      </c>
      <c r="K1569" s="128">
        <v>19580498</v>
      </c>
    </row>
    <row r="1570" spans="1:11" ht="33">
      <c r="A1570" s="35" t="s">
        <v>2954</v>
      </c>
      <c r="B1570" s="36" t="s">
        <v>260</v>
      </c>
      <c r="C1570" s="67" t="s">
        <v>2868</v>
      </c>
      <c r="D1570" s="68">
        <v>42718</v>
      </c>
      <c r="E1570" s="67" t="s">
        <v>61</v>
      </c>
      <c r="F1570" s="129">
        <v>17160350</v>
      </c>
      <c r="G1570" s="115">
        <v>42733</v>
      </c>
      <c r="H1570" s="127" t="s">
        <v>2869</v>
      </c>
      <c r="I1570" s="47" t="s">
        <v>2748</v>
      </c>
      <c r="J1570" s="67" t="s">
        <v>2749</v>
      </c>
      <c r="K1570" s="128">
        <v>21440354</v>
      </c>
    </row>
    <row r="1571" spans="1:11" ht="33">
      <c r="A1571" s="35" t="s">
        <v>2954</v>
      </c>
      <c r="B1571" s="36" t="s">
        <v>260</v>
      </c>
      <c r="C1571" s="67" t="s">
        <v>2604</v>
      </c>
      <c r="D1571" s="68">
        <v>42460</v>
      </c>
      <c r="E1571" s="67" t="s">
        <v>61</v>
      </c>
      <c r="F1571" s="129">
        <v>17160351</v>
      </c>
      <c r="G1571" s="115">
        <v>42733</v>
      </c>
      <c r="H1571" s="127" t="s">
        <v>2870</v>
      </c>
      <c r="I1571" s="47" t="s">
        <v>2711</v>
      </c>
      <c r="J1571" s="67" t="s">
        <v>502</v>
      </c>
      <c r="K1571" s="128">
        <v>6722710</v>
      </c>
    </row>
    <row r="1572" spans="1:11" ht="33">
      <c r="A1572" s="35" t="s">
        <v>2954</v>
      </c>
      <c r="B1572" s="36" t="s">
        <v>260</v>
      </c>
      <c r="C1572" s="67" t="s">
        <v>2604</v>
      </c>
      <c r="D1572" s="68">
        <v>42460</v>
      </c>
      <c r="E1572" s="67" t="s">
        <v>61</v>
      </c>
      <c r="F1572" s="129">
        <v>17160352</v>
      </c>
      <c r="G1572" s="115">
        <v>42733</v>
      </c>
      <c r="H1572" s="127" t="s">
        <v>2871</v>
      </c>
      <c r="I1572" s="47" t="s">
        <v>2767</v>
      </c>
      <c r="J1572" s="67" t="s">
        <v>2768</v>
      </c>
      <c r="K1572" s="128">
        <v>6447420</v>
      </c>
    </row>
    <row r="1573" spans="1:11" ht="49.5">
      <c r="A1573" s="35" t="s">
        <v>2954</v>
      </c>
      <c r="B1573" s="36" t="s">
        <v>260</v>
      </c>
      <c r="C1573" s="67" t="s">
        <v>2604</v>
      </c>
      <c r="D1573" s="68">
        <v>42460</v>
      </c>
      <c r="E1573" s="67" t="s">
        <v>62</v>
      </c>
      <c r="F1573" s="129">
        <v>171601153</v>
      </c>
      <c r="G1573" s="115">
        <v>42733</v>
      </c>
      <c r="H1573" s="127" t="s">
        <v>2872</v>
      </c>
      <c r="I1573" s="47" t="s">
        <v>2873</v>
      </c>
      <c r="J1573" s="67" t="s">
        <v>2874</v>
      </c>
      <c r="K1573" s="128">
        <v>4988004</v>
      </c>
    </row>
    <row r="1574" spans="1:11" ht="49.5">
      <c r="A1574" s="35" t="s">
        <v>2954</v>
      </c>
      <c r="B1574" s="36" t="s">
        <v>260</v>
      </c>
      <c r="C1574" s="67" t="s">
        <v>2604</v>
      </c>
      <c r="D1574" s="68">
        <v>42460</v>
      </c>
      <c r="E1574" s="67" t="s">
        <v>62</v>
      </c>
      <c r="F1574" s="129">
        <v>17161158</v>
      </c>
      <c r="G1574" s="115">
        <v>42733</v>
      </c>
      <c r="H1574" s="127" t="s">
        <v>2875</v>
      </c>
      <c r="I1574" s="47" t="s">
        <v>2873</v>
      </c>
      <c r="J1574" s="67" t="s">
        <v>2874</v>
      </c>
      <c r="K1574" s="128">
        <v>5987604</v>
      </c>
    </row>
    <row r="1575" spans="1:11" ht="33">
      <c r="A1575" s="35" t="s">
        <v>2954</v>
      </c>
      <c r="B1575" s="36" t="s">
        <v>260</v>
      </c>
      <c r="C1575" s="67" t="s">
        <v>2604</v>
      </c>
      <c r="D1575" s="68">
        <v>42460</v>
      </c>
      <c r="E1575" s="67" t="s">
        <v>61</v>
      </c>
      <c r="F1575" s="129">
        <v>17160356</v>
      </c>
      <c r="G1575" s="115">
        <v>42733</v>
      </c>
      <c r="H1575" s="127" t="s">
        <v>2876</v>
      </c>
      <c r="I1575" s="47" t="s">
        <v>2767</v>
      </c>
      <c r="J1575" s="67" t="s">
        <v>2768</v>
      </c>
      <c r="K1575" s="128">
        <v>3096261</v>
      </c>
    </row>
    <row r="1576" spans="1:11" ht="33">
      <c r="A1576" s="35" t="s">
        <v>2954</v>
      </c>
      <c r="B1576" s="36" t="s">
        <v>260</v>
      </c>
      <c r="C1576" s="67" t="s">
        <v>2604</v>
      </c>
      <c r="D1576" s="68">
        <v>42460</v>
      </c>
      <c r="E1576" s="67" t="s">
        <v>61</v>
      </c>
      <c r="F1576" s="129">
        <v>17160357</v>
      </c>
      <c r="G1576" s="115">
        <v>42733</v>
      </c>
      <c r="H1576" s="127" t="s">
        <v>2877</v>
      </c>
      <c r="I1576" s="47" t="s">
        <v>2767</v>
      </c>
      <c r="J1576" s="67" t="s">
        <v>2768</v>
      </c>
      <c r="K1576" s="128">
        <v>5067972</v>
      </c>
    </row>
    <row r="1577" spans="1:11" ht="33">
      <c r="A1577" s="35" t="s">
        <v>2954</v>
      </c>
      <c r="B1577" s="36" t="s">
        <v>260</v>
      </c>
      <c r="C1577" s="67" t="s">
        <v>2604</v>
      </c>
      <c r="D1577" s="68">
        <v>42460</v>
      </c>
      <c r="E1577" s="67" t="s">
        <v>61</v>
      </c>
      <c r="F1577" s="129">
        <v>17160358</v>
      </c>
      <c r="G1577" s="115">
        <v>42733</v>
      </c>
      <c r="H1577" s="127" t="s">
        <v>2878</v>
      </c>
      <c r="I1577" s="47" t="s">
        <v>2879</v>
      </c>
      <c r="J1577" s="67" t="s">
        <v>2880</v>
      </c>
      <c r="K1577" s="128">
        <v>7083366</v>
      </c>
    </row>
    <row r="1578" spans="1:11" ht="33">
      <c r="A1578" s="35" t="s">
        <v>2954</v>
      </c>
      <c r="B1578" s="36" t="s">
        <v>260</v>
      </c>
      <c r="C1578" s="67" t="s">
        <v>2604</v>
      </c>
      <c r="D1578" s="68">
        <v>42460</v>
      </c>
      <c r="E1578" s="67" t="s">
        <v>61</v>
      </c>
      <c r="F1578" s="129">
        <v>17161157</v>
      </c>
      <c r="G1578" s="115">
        <v>42733</v>
      </c>
      <c r="H1578" s="127" t="s">
        <v>2881</v>
      </c>
      <c r="I1578" s="47" t="s">
        <v>2882</v>
      </c>
      <c r="J1578" s="67" t="s">
        <v>2883</v>
      </c>
      <c r="K1578" s="128">
        <v>1229508</v>
      </c>
    </row>
    <row r="1579" spans="1:11" ht="33">
      <c r="A1579" s="35" t="s">
        <v>2954</v>
      </c>
      <c r="B1579" s="36" t="s">
        <v>260</v>
      </c>
      <c r="C1579" s="67" t="s">
        <v>2604</v>
      </c>
      <c r="D1579" s="68">
        <v>42460</v>
      </c>
      <c r="E1579" s="67" t="s">
        <v>61</v>
      </c>
      <c r="F1579" s="129">
        <v>17160360</v>
      </c>
      <c r="G1579" s="115">
        <v>42733</v>
      </c>
      <c r="H1579" s="127" t="s">
        <v>2884</v>
      </c>
      <c r="I1579" s="47" t="s">
        <v>2885</v>
      </c>
      <c r="J1579" s="67" t="s">
        <v>2886</v>
      </c>
      <c r="K1579" s="128">
        <v>1245252</v>
      </c>
    </row>
    <row r="1580" spans="1:11" ht="66">
      <c r="A1580" s="35" t="s">
        <v>2954</v>
      </c>
      <c r="B1580" s="35" t="s">
        <v>3</v>
      </c>
      <c r="C1580" s="67" t="s">
        <v>34</v>
      </c>
      <c r="D1580" s="68" t="s">
        <v>34</v>
      </c>
      <c r="E1580" s="67" t="s">
        <v>62</v>
      </c>
      <c r="F1580" s="129">
        <v>17161155</v>
      </c>
      <c r="G1580" s="115">
        <v>42733</v>
      </c>
      <c r="H1580" s="127" t="s">
        <v>2887</v>
      </c>
      <c r="I1580" s="47" t="s">
        <v>2888</v>
      </c>
      <c r="J1580" s="67" t="s">
        <v>2889</v>
      </c>
      <c r="K1580" s="128">
        <v>60000</v>
      </c>
    </row>
    <row r="1581" spans="1:11" ht="49.5">
      <c r="A1581" s="35" t="s">
        <v>2954</v>
      </c>
      <c r="B1581" s="35" t="s">
        <v>3</v>
      </c>
      <c r="C1581" s="67" t="s">
        <v>34</v>
      </c>
      <c r="D1581" s="68" t="s">
        <v>34</v>
      </c>
      <c r="E1581" s="67" t="s">
        <v>61</v>
      </c>
      <c r="F1581" s="129">
        <v>17160362</v>
      </c>
      <c r="G1581" s="115">
        <v>42733</v>
      </c>
      <c r="H1581" s="127" t="s">
        <v>3315</v>
      </c>
      <c r="I1581" s="47" t="s">
        <v>2890</v>
      </c>
      <c r="J1581" s="67" t="s">
        <v>2891</v>
      </c>
      <c r="K1581" s="128">
        <v>520500</v>
      </c>
    </row>
    <row r="1582" spans="1:11" ht="49.5">
      <c r="A1582" s="35" t="s">
        <v>2954</v>
      </c>
      <c r="B1582" s="36" t="s">
        <v>21</v>
      </c>
      <c r="C1582" s="67" t="s">
        <v>2685</v>
      </c>
      <c r="D1582" s="68">
        <v>41799</v>
      </c>
      <c r="E1582" s="67" t="s">
        <v>62</v>
      </c>
      <c r="F1582" s="132">
        <v>17161156</v>
      </c>
      <c r="G1582" s="115">
        <v>42733</v>
      </c>
      <c r="H1582" s="127" t="s">
        <v>2892</v>
      </c>
      <c r="I1582" s="47" t="s">
        <v>2687</v>
      </c>
      <c r="J1582" s="67" t="s">
        <v>2688</v>
      </c>
      <c r="K1582" s="128">
        <v>43197</v>
      </c>
    </row>
    <row r="1583" spans="1:11" ht="49.5">
      <c r="A1583" s="35" t="s">
        <v>2954</v>
      </c>
      <c r="B1583" s="36" t="s">
        <v>260</v>
      </c>
      <c r="C1583" s="67" t="s">
        <v>2604</v>
      </c>
      <c r="D1583" s="68">
        <v>42460</v>
      </c>
      <c r="E1583" s="67" t="s">
        <v>62</v>
      </c>
      <c r="F1583" s="129">
        <v>17161159</v>
      </c>
      <c r="G1583" s="115">
        <v>42733</v>
      </c>
      <c r="H1583" s="127" t="s">
        <v>2893</v>
      </c>
      <c r="I1583" s="47" t="s">
        <v>2894</v>
      </c>
      <c r="J1583" s="67" t="s">
        <v>2895</v>
      </c>
      <c r="K1583" s="128">
        <v>141934</v>
      </c>
    </row>
    <row r="1584" spans="1:11" ht="66">
      <c r="A1584" s="35" t="s">
        <v>2954</v>
      </c>
      <c r="B1584" s="36" t="s">
        <v>21</v>
      </c>
      <c r="C1584" s="67" t="s">
        <v>2612</v>
      </c>
      <c r="D1584" s="68">
        <v>42327</v>
      </c>
      <c r="E1584" s="67" t="s">
        <v>62</v>
      </c>
      <c r="F1584" s="132">
        <v>17161163</v>
      </c>
      <c r="G1584" s="115">
        <v>42734</v>
      </c>
      <c r="H1584" s="127" t="s">
        <v>2896</v>
      </c>
      <c r="I1584" s="47" t="s">
        <v>2330</v>
      </c>
      <c r="J1584" s="67" t="s">
        <v>2331</v>
      </c>
      <c r="K1584" s="128">
        <v>147377</v>
      </c>
    </row>
    <row r="1585" spans="1:11" ht="66">
      <c r="A1585" s="35" t="s">
        <v>2954</v>
      </c>
      <c r="B1585" s="36" t="s">
        <v>21</v>
      </c>
      <c r="C1585" s="67" t="s">
        <v>2612</v>
      </c>
      <c r="D1585" s="68">
        <v>42327</v>
      </c>
      <c r="E1585" s="67" t="s">
        <v>62</v>
      </c>
      <c r="F1585" s="132">
        <v>17161164</v>
      </c>
      <c r="G1585" s="115">
        <v>42734</v>
      </c>
      <c r="H1585" s="127" t="s">
        <v>2897</v>
      </c>
      <c r="I1585" s="47" t="s">
        <v>2330</v>
      </c>
      <c r="J1585" s="67" t="s">
        <v>2331</v>
      </c>
      <c r="K1585" s="128">
        <v>169717</v>
      </c>
    </row>
    <row r="1586" spans="1:11" ht="66">
      <c r="A1586" s="35" t="s">
        <v>2954</v>
      </c>
      <c r="B1586" s="36" t="s">
        <v>21</v>
      </c>
      <c r="C1586" s="67" t="s">
        <v>2612</v>
      </c>
      <c r="D1586" s="68">
        <v>42327</v>
      </c>
      <c r="E1586" s="67" t="s">
        <v>62</v>
      </c>
      <c r="F1586" s="132">
        <v>17161165</v>
      </c>
      <c r="G1586" s="115">
        <v>42734</v>
      </c>
      <c r="H1586" s="127" t="s">
        <v>2898</v>
      </c>
      <c r="I1586" s="47" t="s">
        <v>2330</v>
      </c>
      <c r="J1586" s="67" t="s">
        <v>2331</v>
      </c>
      <c r="K1586" s="128">
        <v>160750</v>
      </c>
    </row>
    <row r="1587" spans="1:11" ht="66">
      <c r="A1587" s="35" t="s">
        <v>2954</v>
      </c>
      <c r="B1587" s="36" t="s">
        <v>21</v>
      </c>
      <c r="C1587" s="67" t="s">
        <v>2612</v>
      </c>
      <c r="D1587" s="68">
        <v>42327</v>
      </c>
      <c r="E1587" s="67" t="s">
        <v>62</v>
      </c>
      <c r="F1587" s="132">
        <v>17161166</v>
      </c>
      <c r="G1587" s="115">
        <v>42734</v>
      </c>
      <c r="H1587" s="127" t="s">
        <v>2899</v>
      </c>
      <c r="I1587" s="47" t="s">
        <v>2330</v>
      </c>
      <c r="J1587" s="67" t="s">
        <v>2331</v>
      </c>
      <c r="K1587" s="128">
        <v>222456</v>
      </c>
    </row>
    <row r="1588" spans="1:11" ht="66">
      <c r="A1588" s="35" t="s">
        <v>2954</v>
      </c>
      <c r="B1588" s="36" t="s">
        <v>21</v>
      </c>
      <c r="C1588" s="67" t="s">
        <v>2612</v>
      </c>
      <c r="D1588" s="68">
        <v>42327</v>
      </c>
      <c r="E1588" s="67" t="s">
        <v>62</v>
      </c>
      <c r="F1588" s="132">
        <v>17161167</v>
      </c>
      <c r="G1588" s="115">
        <v>42734</v>
      </c>
      <c r="H1588" s="127" t="s">
        <v>2900</v>
      </c>
      <c r="I1588" s="47" t="s">
        <v>2330</v>
      </c>
      <c r="J1588" s="67" t="s">
        <v>2331</v>
      </c>
      <c r="K1588" s="128">
        <v>259199</v>
      </c>
    </row>
    <row r="1589" spans="1:11" ht="66">
      <c r="A1589" s="35" t="s">
        <v>2954</v>
      </c>
      <c r="B1589" s="36" t="s">
        <v>21</v>
      </c>
      <c r="C1589" s="67" t="s">
        <v>2612</v>
      </c>
      <c r="D1589" s="68">
        <v>42327</v>
      </c>
      <c r="E1589" s="67" t="s">
        <v>62</v>
      </c>
      <c r="F1589" s="132">
        <v>17161168</v>
      </c>
      <c r="G1589" s="115">
        <v>42734</v>
      </c>
      <c r="H1589" s="127" t="s">
        <v>2901</v>
      </c>
      <c r="I1589" s="47" t="s">
        <v>2330</v>
      </c>
      <c r="J1589" s="67" t="s">
        <v>2331</v>
      </c>
      <c r="K1589" s="128">
        <v>398717</v>
      </c>
    </row>
    <row r="1590" spans="1:11" ht="82.5">
      <c r="A1590" s="35" t="s">
        <v>2954</v>
      </c>
      <c r="B1590" s="36" t="s">
        <v>21</v>
      </c>
      <c r="C1590" s="67" t="s">
        <v>2612</v>
      </c>
      <c r="D1590" s="68">
        <v>42327</v>
      </c>
      <c r="E1590" s="67" t="s">
        <v>62</v>
      </c>
      <c r="F1590" s="132">
        <v>17161169</v>
      </c>
      <c r="G1590" s="115">
        <v>42734</v>
      </c>
      <c r="H1590" s="127" t="s">
        <v>2902</v>
      </c>
      <c r="I1590" s="47" t="s">
        <v>2330</v>
      </c>
      <c r="J1590" s="67" t="s">
        <v>2331</v>
      </c>
      <c r="K1590" s="128">
        <v>307171</v>
      </c>
    </row>
    <row r="1591" spans="1:11" ht="66">
      <c r="A1591" s="35" t="s">
        <v>2954</v>
      </c>
      <c r="B1591" s="36" t="s">
        <v>21</v>
      </c>
      <c r="C1591" s="67" t="s">
        <v>2612</v>
      </c>
      <c r="D1591" s="68">
        <v>42327</v>
      </c>
      <c r="E1591" s="67" t="s">
        <v>62</v>
      </c>
      <c r="F1591" s="132">
        <v>17161170</v>
      </c>
      <c r="G1591" s="115">
        <v>42734</v>
      </c>
      <c r="H1591" s="127" t="s">
        <v>2903</v>
      </c>
      <c r="I1591" s="47" t="s">
        <v>2330</v>
      </c>
      <c r="J1591" s="67" t="s">
        <v>2331</v>
      </c>
      <c r="K1591" s="128">
        <v>259456</v>
      </c>
    </row>
    <row r="1592" spans="1:11" ht="49.5">
      <c r="A1592" s="35" t="s">
        <v>2954</v>
      </c>
      <c r="B1592" s="36" t="s">
        <v>21</v>
      </c>
      <c r="C1592" s="67" t="s">
        <v>2612</v>
      </c>
      <c r="D1592" s="68">
        <v>42327</v>
      </c>
      <c r="E1592" s="67" t="s">
        <v>62</v>
      </c>
      <c r="F1592" s="132">
        <v>17161171</v>
      </c>
      <c r="G1592" s="115">
        <v>42734</v>
      </c>
      <c r="H1592" s="127" t="s">
        <v>2904</v>
      </c>
      <c r="I1592" s="47" t="s">
        <v>2330</v>
      </c>
      <c r="J1592" s="67" t="s">
        <v>2331</v>
      </c>
      <c r="K1592" s="128">
        <v>160760</v>
      </c>
    </row>
    <row r="1593" spans="1:11" ht="33">
      <c r="A1593" s="35" t="s">
        <v>2954</v>
      </c>
      <c r="B1593" s="36" t="s">
        <v>260</v>
      </c>
      <c r="C1593" s="67" t="s">
        <v>2604</v>
      </c>
      <c r="D1593" s="68">
        <v>42460</v>
      </c>
      <c r="E1593" s="67" t="s">
        <v>61</v>
      </c>
      <c r="F1593" s="129">
        <v>17161160</v>
      </c>
      <c r="G1593" s="115">
        <v>42734</v>
      </c>
      <c r="H1593" s="127" t="s">
        <v>2905</v>
      </c>
      <c r="I1593" s="47" t="s">
        <v>2906</v>
      </c>
      <c r="J1593" s="67" t="s">
        <v>2886</v>
      </c>
      <c r="K1593" s="128">
        <v>3697820</v>
      </c>
    </row>
    <row r="1594" spans="1:11" ht="49.5">
      <c r="A1594" s="35" t="s">
        <v>2954</v>
      </c>
      <c r="B1594" s="36" t="s">
        <v>260</v>
      </c>
      <c r="C1594" s="67" t="s">
        <v>2907</v>
      </c>
      <c r="D1594" s="68">
        <v>42726</v>
      </c>
      <c r="E1594" s="67" t="s">
        <v>61</v>
      </c>
      <c r="F1594" s="129">
        <v>17161161</v>
      </c>
      <c r="G1594" s="115">
        <v>42734</v>
      </c>
      <c r="H1594" s="127" t="s">
        <v>2908</v>
      </c>
      <c r="I1594" s="47" t="s">
        <v>2909</v>
      </c>
      <c r="J1594" s="67" t="s">
        <v>2910</v>
      </c>
      <c r="K1594" s="128">
        <v>11464646</v>
      </c>
    </row>
    <row r="1595" spans="1:11" ht="66">
      <c r="A1595" s="35" t="s">
        <v>2954</v>
      </c>
      <c r="B1595" s="36" t="s">
        <v>21</v>
      </c>
      <c r="C1595" s="67" t="s">
        <v>2685</v>
      </c>
      <c r="D1595" s="68">
        <v>41799</v>
      </c>
      <c r="E1595" s="67" t="s">
        <v>62</v>
      </c>
      <c r="F1595" s="132">
        <v>17161162</v>
      </c>
      <c r="G1595" s="115">
        <v>42734</v>
      </c>
      <c r="H1595" s="127" t="s">
        <v>2911</v>
      </c>
      <c r="I1595" s="47" t="s">
        <v>2687</v>
      </c>
      <c r="J1595" s="67" t="s">
        <v>2688</v>
      </c>
      <c r="K1595" s="128">
        <v>53295</v>
      </c>
    </row>
    <row r="1596" spans="1:11" ht="66">
      <c r="A1596" s="35" t="s">
        <v>2954</v>
      </c>
      <c r="B1596" s="35" t="s">
        <v>3</v>
      </c>
      <c r="C1596" s="67" t="s">
        <v>34</v>
      </c>
      <c r="D1596" s="68" t="s">
        <v>34</v>
      </c>
      <c r="E1596" s="67" t="s">
        <v>61</v>
      </c>
      <c r="F1596" s="129">
        <v>17160363</v>
      </c>
      <c r="G1596" s="115">
        <v>42734</v>
      </c>
      <c r="H1596" s="127" t="s">
        <v>2912</v>
      </c>
      <c r="I1596" s="47" t="s">
        <v>2913</v>
      </c>
      <c r="J1596" s="67" t="s">
        <v>2914</v>
      </c>
      <c r="K1596" s="128">
        <v>849660</v>
      </c>
    </row>
    <row r="1597" spans="1:11" ht="49.5">
      <c r="A1597" s="35" t="s">
        <v>2954</v>
      </c>
      <c r="B1597" s="36" t="s">
        <v>21</v>
      </c>
      <c r="C1597" s="67" t="s">
        <v>2612</v>
      </c>
      <c r="D1597" s="68">
        <v>42327</v>
      </c>
      <c r="E1597" s="67" t="s">
        <v>62</v>
      </c>
      <c r="F1597" s="132">
        <v>17161172</v>
      </c>
      <c r="G1597" s="115">
        <v>42734</v>
      </c>
      <c r="H1597" s="127" t="s">
        <v>2915</v>
      </c>
      <c r="I1597" s="47" t="s">
        <v>2330</v>
      </c>
      <c r="J1597" s="67" t="s">
        <v>2331</v>
      </c>
      <c r="K1597" s="128">
        <v>153456</v>
      </c>
    </row>
    <row r="1598" spans="1:11" ht="49.5">
      <c r="A1598" s="35" t="s">
        <v>2954</v>
      </c>
      <c r="B1598" s="36" t="s">
        <v>21</v>
      </c>
      <c r="C1598" s="67" t="s">
        <v>2612</v>
      </c>
      <c r="D1598" s="68">
        <v>42327</v>
      </c>
      <c r="E1598" s="67" t="s">
        <v>62</v>
      </c>
      <c r="F1598" s="132">
        <v>17161173</v>
      </c>
      <c r="G1598" s="115">
        <v>42734</v>
      </c>
      <c r="H1598" s="127" t="s">
        <v>2916</v>
      </c>
      <c r="I1598" s="47" t="s">
        <v>2330</v>
      </c>
      <c r="J1598" s="67" t="s">
        <v>2331</v>
      </c>
      <c r="K1598" s="128">
        <v>163642</v>
      </c>
    </row>
    <row r="1599" spans="1:11" ht="49.5">
      <c r="A1599" s="35" t="s">
        <v>2954</v>
      </c>
      <c r="B1599" s="36" t="s">
        <v>21</v>
      </c>
      <c r="C1599" s="67" t="s">
        <v>2612</v>
      </c>
      <c r="D1599" s="68">
        <v>42327</v>
      </c>
      <c r="E1599" s="67" t="s">
        <v>62</v>
      </c>
      <c r="F1599" s="132">
        <v>17161174</v>
      </c>
      <c r="G1599" s="115">
        <v>42734</v>
      </c>
      <c r="H1599" s="127" t="s">
        <v>2917</v>
      </c>
      <c r="I1599" s="47" t="s">
        <v>2330</v>
      </c>
      <c r="J1599" s="67" t="s">
        <v>2331</v>
      </c>
      <c r="K1599" s="128">
        <v>169717</v>
      </c>
    </row>
    <row r="1600" spans="1:11" ht="49.5">
      <c r="A1600" s="35" t="s">
        <v>2954</v>
      </c>
      <c r="B1600" s="36" t="s">
        <v>21</v>
      </c>
      <c r="C1600" s="67" t="s">
        <v>2612</v>
      </c>
      <c r="D1600" s="68">
        <v>42327</v>
      </c>
      <c r="E1600" s="67" t="s">
        <v>62</v>
      </c>
      <c r="F1600" s="132">
        <v>17161175</v>
      </c>
      <c r="G1600" s="115">
        <v>42734</v>
      </c>
      <c r="H1600" s="127" t="s">
        <v>2918</v>
      </c>
      <c r="I1600" s="47" t="s">
        <v>2330</v>
      </c>
      <c r="J1600" s="67" t="s">
        <v>2331</v>
      </c>
      <c r="K1600" s="128">
        <v>222456</v>
      </c>
    </row>
    <row r="1601" spans="1:11" ht="49.5">
      <c r="A1601" s="35" t="s">
        <v>2954</v>
      </c>
      <c r="B1601" s="36" t="s">
        <v>21</v>
      </c>
      <c r="C1601" s="67" t="s">
        <v>2612</v>
      </c>
      <c r="D1601" s="68">
        <v>42327</v>
      </c>
      <c r="E1601" s="67" t="s">
        <v>62</v>
      </c>
      <c r="F1601" s="132">
        <v>17161176</v>
      </c>
      <c r="G1601" s="115">
        <v>42734</v>
      </c>
      <c r="H1601" s="127" t="s">
        <v>2919</v>
      </c>
      <c r="I1601" s="47" t="s">
        <v>2330</v>
      </c>
      <c r="J1601" s="67" t="s">
        <v>2331</v>
      </c>
      <c r="K1601" s="128">
        <v>171456</v>
      </c>
    </row>
    <row r="1602" spans="1:11" ht="49.5">
      <c r="A1602" s="35" t="s">
        <v>2954</v>
      </c>
      <c r="B1602" s="36" t="s">
        <v>21</v>
      </c>
      <c r="C1602" s="67" t="s">
        <v>2612</v>
      </c>
      <c r="D1602" s="68">
        <v>42327</v>
      </c>
      <c r="E1602" s="67" t="s">
        <v>62</v>
      </c>
      <c r="F1602" s="132">
        <v>17161177</v>
      </c>
      <c r="G1602" s="115">
        <v>42734</v>
      </c>
      <c r="H1602" s="127" t="s">
        <v>2920</v>
      </c>
      <c r="I1602" s="47" t="s">
        <v>2330</v>
      </c>
      <c r="J1602" s="67" t="s">
        <v>2331</v>
      </c>
      <c r="K1602" s="128">
        <v>154276</v>
      </c>
    </row>
    <row r="1603" spans="1:11" ht="33">
      <c r="A1603" s="35" t="s">
        <v>2954</v>
      </c>
      <c r="B1603" s="36" t="s">
        <v>35</v>
      </c>
      <c r="C1603" s="67" t="s">
        <v>2921</v>
      </c>
      <c r="D1603" s="68">
        <v>42731</v>
      </c>
      <c r="E1603" s="67" t="s">
        <v>62</v>
      </c>
      <c r="F1603" s="129"/>
      <c r="G1603" s="115">
        <v>42734</v>
      </c>
      <c r="H1603" s="127" t="s">
        <v>2922</v>
      </c>
      <c r="I1603" s="47" t="s">
        <v>2923</v>
      </c>
      <c r="J1603" s="67" t="s">
        <v>2924</v>
      </c>
      <c r="K1603" s="128">
        <v>4146912</v>
      </c>
    </row>
    <row r="1604" spans="1:11" ht="82.5">
      <c r="A1604" s="35" t="s">
        <v>2954</v>
      </c>
      <c r="B1604" s="31" t="s">
        <v>2139</v>
      </c>
      <c r="C1604" s="186" t="s">
        <v>238</v>
      </c>
      <c r="D1604" s="187" t="s">
        <v>238</v>
      </c>
      <c r="E1604" s="186" t="s">
        <v>2925</v>
      </c>
      <c r="F1604" s="186" t="s">
        <v>2926</v>
      </c>
      <c r="G1604" s="187">
        <v>42732</v>
      </c>
      <c r="H1604" s="94" t="s">
        <v>2927</v>
      </c>
      <c r="I1604" s="94" t="s">
        <v>2928</v>
      </c>
      <c r="J1604" s="188" t="s">
        <v>437</v>
      </c>
      <c r="K1604" s="188">
        <v>7103134</v>
      </c>
    </row>
    <row r="1605" spans="1:11" ht="66">
      <c r="A1605" s="35" t="s">
        <v>2954</v>
      </c>
      <c r="B1605" s="31" t="s">
        <v>2139</v>
      </c>
      <c r="C1605" s="186" t="s">
        <v>238</v>
      </c>
      <c r="D1605" s="187" t="s">
        <v>238</v>
      </c>
      <c r="E1605" s="186" t="s">
        <v>2925</v>
      </c>
      <c r="F1605" s="186" t="s">
        <v>2929</v>
      </c>
      <c r="G1605" s="187">
        <v>42733</v>
      </c>
      <c r="H1605" s="94" t="s">
        <v>2930</v>
      </c>
      <c r="I1605" s="94" t="s">
        <v>2928</v>
      </c>
      <c r="J1605" s="188" t="s">
        <v>437</v>
      </c>
      <c r="K1605" s="188">
        <v>487243</v>
      </c>
    </row>
    <row r="1606" spans="1:11" ht="82.5">
      <c r="A1606" s="35" t="s">
        <v>2954</v>
      </c>
      <c r="B1606" s="31" t="s">
        <v>2139</v>
      </c>
      <c r="C1606" s="186" t="s">
        <v>238</v>
      </c>
      <c r="D1606" s="187" t="s">
        <v>238</v>
      </c>
      <c r="E1606" s="186" t="s">
        <v>2925</v>
      </c>
      <c r="F1606" s="186" t="s">
        <v>2931</v>
      </c>
      <c r="G1606" s="187">
        <v>42734</v>
      </c>
      <c r="H1606" s="94" t="s">
        <v>2932</v>
      </c>
      <c r="I1606" s="94" t="s">
        <v>2933</v>
      </c>
      <c r="J1606" s="188" t="s">
        <v>434</v>
      </c>
      <c r="K1606" s="188">
        <v>588767</v>
      </c>
    </row>
    <row r="1607" spans="1:11" ht="66">
      <c r="A1607" s="35" t="s">
        <v>2954</v>
      </c>
      <c r="B1607" s="31" t="s">
        <v>2139</v>
      </c>
      <c r="C1607" s="186" t="s">
        <v>238</v>
      </c>
      <c r="D1607" s="187" t="s">
        <v>238</v>
      </c>
      <c r="E1607" s="186" t="s">
        <v>2934</v>
      </c>
      <c r="F1607" s="186" t="s">
        <v>2935</v>
      </c>
      <c r="G1607" s="187">
        <v>42734</v>
      </c>
      <c r="H1607" s="94" t="s">
        <v>2936</v>
      </c>
      <c r="I1607" s="94" t="s">
        <v>69</v>
      </c>
      <c r="J1607" s="188" t="s">
        <v>70</v>
      </c>
      <c r="K1607" s="188">
        <v>45393</v>
      </c>
    </row>
    <row r="1608" spans="1:11" ht="49.5">
      <c r="A1608" s="35" t="s">
        <v>2954</v>
      </c>
      <c r="B1608" s="36" t="s">
        <v>35</v>
      </c>
      <c r="C1608" s="186" t="s">
        <v>2937</v>
      </c>
      <c r="D1608" s="189">
        <v>42709</v>
      </c>
      <c r="E1608" s="186" t="s">
        <v>60</v>
      </c>
      <c r="F1608" s="89"/>
      <c r="G1608" s="89"/>
      <c r="H1608" s="94" t="s">
        <v>2938</v>
      </c>
      <c r="I1608" s="94" t="s">
        <v>2939</v>
      </c>
      <c r="J1608" s="188" t="s">
        <v>2940</v>
      </c>
      <c r="K1608" s="188" t="s">
        <v>2941</v>
      </c>
    </row>
    <row r="1609" spans="1:11" ht="82.5">
      <c r="A1609" s="35" t="s">
        <v>2954</v>
      </c>
      <c r="B1609" s="36" t="s">
        <v>35</v>
      </c>
      <c r="C1609" s="186" t="s">
        <v>2942</v>
      </c>
      <c r="D1609" s="189">
        <v>42713</v>
      </c>
      <c r="E1609" s="186" t="s">
        <v>60</v>
      </c>
      <c r="F1609" s="89"/>
      <c r="G1609" s="89"/>
      <c r="H1609" s="94" t="s">
        <v>2943</v>
      </c>
      <c r="I1609" s="94" t="s">
        <v>2944</v>
      </c>
      <c r="J1609" s="188" t="s">
        <v>2945</v>
      </c>
      <c r="K1609" s="66">
        <f>1500000/0.9</f>
        <v>1666666.6666666665</v>
      </c>
    </row>
    <row r="1610" spans="1:11" ht="82.5">
      <c r="A1610" s="35" t="s">
        <v>2954</v>
      </c>
      <c r="B1610" s="36" t="s">
        <v>35</v>
      </c>
      <c r="C1610" s="186" t="s">
        <v>2946</v>
      </c>
      <c r="D1610" s="189">
        <v>42718</v>
      </c>
      <c r="E1610" s="186" t="s">
        <v>60</v>
      </c>
      <c r="F1610" s="89"/>
      <c r="G1610" s="89"/>
      <c r="H1610" s="94" t="s">
        <v>2947</v>
      </c>
      <c r="I1610" s="94" t="s">
        <v>2948</v>
      </c>
      <c r="J1610" s="188" t="s">
        <v>2949</v>
      </c>
      <c r="K1610" s="188">
        <v>81637830</v>
      </c>
    </row>
    <row r="1611" spans="1:11" ht="82.5">
      <c r="A1611" s="35" t="s">
        <v>2954</v>
      </c>
      <c r="B1611" s="36" t="s">
        <v>35</v>
      </c>
      <c r="C1611" s="186" t="s">
        <v>2950</v>
      </c>
      <c r="D1611" s="189">
        <v>42733</v>
      </c>
      <c r="E1611" s="186" t="s">
        <v>60</v>
      </c>
      <c r="F1611" s="89"/>
      <c r="G1611" s="89"/>
      <c r="H1611" s="94" t="s">
        <v>2951</v>
      </c>
      <c r="I1611" s="94" t="s">
        <v>2952</v>
      </c>
      <c r="J1611" s="188" t="s">
        <v>2953</v>
      </c>
      <c r="K1611" s="188">
        <v>4795716</v>
      </c>
    </row>
  </sheetData>
  <sheetProtection/>
  <mergeCells count="1">
    <mergeCell ref="A2:K2"/>
  </mergeCells>
  <dataValidations count="25">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413:C417 J967 J936:J937 J949 C1064:C1067 G6:G69 D6:D85 C5:C85 C348:D349 C319:C325 C326:D326 C327:C333 C625:D643 C334:D335 C622:D623 C336:C347 C646:D664 C666:D666 C253:C254 C350:C389 C171:D178 C959:C960 C854:D937 C806:D852 C777:D791 C792:C805 D792:D803 K966 J965:K965 C955:D958 C948:D949 C961:D984 C986:D1002 C1011:D1033 C1035:D1063 C1034 C1086 C1068:D1068 C1084 C1081:D1083 C391:C410 C1424:C1461 C1468 C1471 C1476 C1479:C1483 C1486:C1490 C1494:C1529 D553:D565 C553:C621 C257:C298 C1069:C1080"/>
    <dataValidation type="list" allowBlank="1" showInputMessage="1" showErrorMessage="1" sqref="E85 E76:E77 E79 E6:E73">
      <formula1>$U$6:$U$7</formula1>
    </dataValidation>
    <dataValidation type="list" allowBlank="1" showInputMessage="1" showErrorMessage="1" sqref="B1490 B1132 B1306 B1295:B1296 B1257 B1241 B1237:B1238 B1107:B1108 B1215 B1179 B1176 B1173 B1171 B1168 B1145 B1151:B1152 B1134 B1136 B1357:B1358 B1124:B1125 B1120:B1121 B1116:B1117 B1392:B1393 B6:B69 B1075:B1077 B1072 B1064:B1067 B970:B974 B966 B957 B948 B755 B741 B734 B718 B700:B701 B681 B672:B673 B666 B664 B653:B654 B631 B620 B600 B590 B587 B584 B504:B508 B500 B493:B494 B482 B473 B458 B401 B373 B370 B368 B287 B285 B260 B250 B248 B1408 B1442 B1457 B229:B230 B1483 B1567 B195:B196 B1486 B90:B92 B1249:B1253 B555">
      <formula1>$T$6:$T$7</formula1>
    </dataValidation>
    <dataValidation type="list" allowBlank="1" showInputMessage="1" showErrorMessage="1" sqref="B223:B225 B197 B188 B199 B209:B210 B218:B220 B214:B215 B231:B233 B235:B236 B239:B240 B246:B247 B228">
      <formula1>$B$2:$B$7</formula1>
    </dataValidation>
    <dataValidation type="list" allowBlank="1" showInputMessage="1" showErrorMessage="1" sqref="E917:E934 B880:B916">
      <formula1>Hoja1!#REF!</formula1>
    </dataValidation>
    <dataValidation showInputMessage="1" showErrorMessage="1" sqref="C667:D756"/>
    <dataValidation type="list" allowBlank="1" showInputMessage="1" showErrorMessage="1" sqref="E880:E916">
      <formula1>Hoja1!#REF!</formula1>
    </dataValidation>
    <dataValidation type="list" allowBlank="1" showInputMessage="1" showErrorMessage="1" sqref="B1103 B1140 B1123 B1119">
      <formula1>$M$6:$M$17</formula1>
    </dataValidation>
    <dataValidation type="list" allowBlank="1" showInputMessage="1" showErrorMessage="1" sqref="B1166:B1167 B1170 B1115 B1148:B1149 B1098:B1099 B1112 B1163 B1122 B1118 B1101 B1146">
      <formula1>$M$6:$M$18</formula1>
    </dataValidation>
    <dataValidation type="list" allowBlank="1" showInputMessage="1" showErrorMessage="1" sqref="E74:E75 E78 E80:E84">
      <formula1>Hoja1!#REF!</formula1>
    </dataValidation>
    <dataValidation type="list" allowBlank="1" showInputMessage="1" showErrorMessage="1" sqref="B255">
      <formula1>Hoja1!#REF!</formula1>
    </dataValidation>
    <dataValidation type="list" allowBlank="1" showInputMessage="1" sqref="B257:B259 B295:B297 B286 B261:B271 B273:B277 B288:B291 B279:B284">
      <formula1>Hoja1!#REF!</formula1>
    </dataValidation>
    <dataValidation type="list" allowBlank="1" showInputMessage="1" showErrorMessage="1" sqref="E299:E318">
      <formula1>Hoja1!#REF!</formula1>
    </dataValidation>
    <dataValidation type="list" allowBlank="1" showInputMessage="1" showErrorMessage="1" sqref="B553:B554 B556 B558:B565">
      <formula1>Hoja1!#REF!</formula1>
    </dataValidation>
    <dataValidation type="list" allowBlank="1" showInputMessage="1" showErrorMessage="1" sqref="E804:E805">
      <formula1>Hoja1!#REF!</formula1>
    </dataValidation>
    <dataValidation type="list" allowBlank="1" showInputMessage="1" showErrorMessage="1" sqref="B805">
      <formula1>Hoja1!#REF!</formula1>
    </dataValidation>
    <dataValidation type="list" allowBlank="1" showInputMessage="1" showErrorMessage="1" sqref="E1424:E1529">
      <formula1>$IM$65161:$IM$65165</formula1>
    </dataValidation>
    <dataValidation type="list" allowBlank="1" showInputMessage="1" showErrorMessage="1" sqref="B1424:B1441 B1443:B1456 B1476 B1479:B1482 B1471 B1487:B1488 B1458:B1461 B1468">
      <formula1>$IL$65161:$IL$65171</formula1>
    </dataValidation>
    <dataValidation type="list" allowBlank="1" showInputMessage="1" showErrorMessage="1" sqref="A622:A666">
      <formula1>Hoja1!#REF!</formula1>
    </dataValidation>
    <dataValidation type="list" allowBlank="1" showInputMessage="1" showErrorMessage="1" sqref="E566:E621">
      <formula1>Hoja1!#REF!</formula1>
    </dataValidation>
    <dataValidation type="list" allowBlank="1" showInputMessage="1" showErrorMessage="1" sqref="B601:B602 B577 B574:B575 B569 B580:B583 B619 B610:B617 B585:B586 B594:B596">
      <formula1>Hoja1!#REF!</formula1>
    </dataValidation>
    <dataValidation type="list" allowBlank="1" showInputMessage="1" showErrorMessage="1" sqref="B1084 B1078:B1080 B1069:B1071">
      <formula1>Hoja1!#REF!</formula1>
    </dataValidation>
    <dataValidation type="list" allowBlank="1" showInputMessage="1" showErrorMessage="1" sqref="E1094:E1181">
      <formula1>$P$6:$P$16</formula1>
    </dataValidation>
    <dataValidation type="list" allowBlank="1" showInputMessage="1" showErrorMessage="1" sqref="E553:E565">
      <formula1>Hoja1!#REF!</formula1>
    </dataValidation>
    <dataValidation type="list" allowBlank="1" showInputMessage="1" showErrorMessage="1" sqref="E1011:E1093">
      <formula1>Hoja1!#REF!</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paperSize="119" scale="54"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5" sqref="B5"/>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2016-11-02T20:34:13Z</cp:lastPrinted>
  <dcterms:created xsi:type="dcterms:W3CDTF">2010-01-18T18:28:17Z</dcterms:created>
  <dcterms:modified xsi:type="dcterms:W3CDTF">2017-01-31T14:43:45Z</dcterms:modified>
  <cp:category/>
  <cp:version/>
  <cp:contentType/>
  <cp:contentStatus/>
</cp:coreProperties>
</file>